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D:\INFORMACION FINANCIERA 2023\DICIEMBRE 2023\LEY DE DISCIPLINA FINANCIERA DICIEMBRE\DIRECCION DE CONTABILIDAD\"/>
    </mc:Choice>
  </mc:AlternateContent>
  <xr:revisionPtr revIDLastSave="0" documentId="8_{54ADD179-A42D-4C92-90F1-57AD1038DFEF}"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definedNames>
    <definedName name="_xlnm.Print_Area" localSheetId="0">'Plantilla Notas'!$A$1:$P$665</definedName>
  </definedNames>
  <calcPr calcId="191029"/>
</workbook>
</file>

<file path=xl/calcChain.xml><?xml version="1.0" encoding="utf-8"?>
<calcChain xmlns="http://schemas.openxmlformats.org/spreadsheetml/2006/main">
  <c r="J623" i="1" l="1"/>
  <c r="M607" i="1"/>
  <c r="M612" i="1"/>
  <c r="J607" i="1"/>
  <c r="L563" i="1"/>
  <c r="K526" i="1"/>
  <c r="J510" i="1"/>
  <c r="M498" i="1"/>
  <c r="K487" i="1"/>
  <c r="H487" i="1"/>
  <c r="M442" i="1"/>
  <c r="J442" i="1"/>
  <c r="L374" i="1"/>
  <c r="J339" i="1"/>
  <c r="M338" i="1" s="1"/>
  <c r="M191" i="1"/>
  <c r="L116" i="1"/>
  <c r="L119" i="1" s="1"/>
  <c r="J116" i="1"/>
  <c r="J119" i="1" s="1"/>
  <c r="M337" i="1" l="1"/>
  <c r="L91" i="1"/>
  <c r="L99" i="1"/>
  <c r="M593" i="1"/>
  <c r="J593" i="1"/>
  <c r="M575" i="1"/>
  <c r="J575" i="1"/>
  <c r="J329" i="1"/>
  <c r="M329" i="1"/>
  <c r="K316" i="1"/>
  <c r="K306" i="1"/>
  <c r="M298" i="1"/>
  <c r="M281" i="1"/>
  <c r="M264" i="1"/>
  <c r="M248" i="1"/>
  <c r="M179" i="1"/>
  <c r="M168" i="1"/>
  <c r="N254" i="1" l="1"/>
  <c r="N253" i="1"/>
  <c r="N252" i="1"/>
  <c r="J616" i="1"/>
  <c r="J298" i="1" l="1"/>
  <c r="J477" i="1" l="1"/>
  <c r="M471" i="1"/>
  <c r="J471" i="1"/>
  <c r="M477" i="1"/>
  <c r="J458" i="1"/>
  <c r="M465" i="1"/>
  <c r="J465" i="1"/>
  <c r="M458" i="1"/>
  <c r="M616" i="1" l="1"/>
  <c r="M226" i="1" l="1"/>
  <c r="M224" i="1"/>
  <c r="M222" i="1"/>
  <c r="M220" i="1"/>
  <c r="M218" i="1"/>
  <c r="M216" i="1"/>
  <c r="M213" i="1"/>
  <c r="M211" i="1"/>
  <c r="M227" i="1" l="1"/>
</calcChain>
</file>

<file path=xl/sharedStrings.xml><?xml version="1.0" encoding="utf-8"?>
<sst xmlns="http://schemas.openxmlformats.org/spreadsheetml/2006/main" count="657" uniqueCount="516">
  <si>
    <t>Activo</t>
  </si>
  <si>
    <t>Ingresos de Gestión</t>
  </si>
  <si>
    <t>NOTAS AL ESTADO DE SITUACIÓN FINANCIERA</t>
  </si>
  <si>
    <t>Efectivo y Equivalentes</t>
  </si>
  <si>
    <t>Inversiones Financieras</t>
  </si>
  <si>
    <t>Bienes Muebles, Inmuebles e Intangibles</t>
  </si>
  <si>
    <t>Estimaciones y Deterioros</t>
  </si>
  <si>
    <t>Gastos y Otras Pérdidas:</t>
  </si>
  <si>
    <t>Efectivo y equivalentes</t>
  </si>
  <si>
    <t>Depreciación</t>
  </si>
  <si>
    <t>Amortización</t>
  </si>
  <si>
    <t>Incrementos en las provisiones</t>
  </si>
  <si>
    <t>Incremento en cuentas por cobrar</t>
  </si>
  <si>
    <r>
      <rPr>
        <sz val="9"/>
        <rFont val="Arial"/>
        <family val="2"/>
      </rPr>
      <t>Incremento en inversiones producido por revaluación</t>
    </r>
  </si>
  <si>
    <t xml:space="preserve">III)   </t>
  </si>
  <si>
    <t>NOTAS AL ESTADO DE VARIACIÓN EN LA HACIENDA PÚBLICA</t>
  </si>
  <si>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</si>
  <si>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</si>
  <si>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</si>
  <si>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</si>
  <si>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</si>
  <si>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2.</t>
  </si>
  <si>
    <t>1.</t>
  </si>
  <si>
    <t>3.</t>
  </si>
  <si>
    <t>10.</t>
  </si>
  <si>
    <t>5.</t>
  </si>
  <si>
    <t>4.</t>
  </si>
  <si>
    <t xml:space="preserve">2.     </t>
  </si>
  <si>
    <t>Panorama Económico y Financiero</t>
  </si>
  <si>
    <t>Autorización e Historia</t>
  </si>
  <si>
    <t>Organización y Objeto Social</t>
  </si>
  <si>
    <t>Bases de Preparación de los Estados Financieros</t>
  </si>
  <si>
    <t>Políticas de Contabilidad Significativas</t>
  </si>
  <si>
    <t>Posición en Moneda Extranjera y Protección por Riesgo Cambiario</t>
  </si>
  <si>
    <t>Reporte Analítico del Activo</t>
  </si>
  <si>
    <t>Fideicomisos, Mandatos y Análogos</t>
  </si>
  <si>
    <t>Reporte de la Recaudación</t>
  </si>
  <si>
    <t>Información sobre la Deuda y el Reporte Analítico de la Deuda</t>
  </si>
  <si>
    <t xml:space="preserve">12. </t>
  </si>
  <si>
    <t>Calificaciones otorgadas</t>
  </si>
  <si>
    <t>Proceso de Mejora</t>
  </si>
  <si>
    <t>Información por Segmentos</t>
  </si>
  <si>
    <t xml:space="preserve">15.   </t>
  </si>
  <si>
    <t>Eventos Posteriores al Cierre</t>
  </si>
  <si>
    <t xml:space="preserve">16.   </t>
  </si>
  <si>
    <t>Partes Relacionadas</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</si>
  <si>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</si>
  <si>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</si>
  <si>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</si>
  <si>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</si>
  <si>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</si>
  <si>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</si>
  <si>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</si>
  <si>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</si>
  <si>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</si>
  <si>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</si>
  <si>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</si>
  <si>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Deudores Diversos por Cobrar a Corto Plazo</t>
  </si>
  <si>
    <t>Otros Derechos a recibir Efectivo y Equivalentes a Corto Plazo</t>
  </si>
  <si>
    <t>Bienes Inmuebles, Infraestructura y Construcciones en Proceso</t>
  </si>
  <si>
    <t>Activo Diferido</t>
  </si>
  <si>
    <t>Pasivo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</si>
  <si>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</si>
  <si>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</si>
  <si>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</si>
  <si>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</si>
  <si>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</si>
  <si>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</si>
  <si>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</si>
  <si>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</si>
  <si>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</si>
  <si>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</si>
  <si>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</si>
  <si>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</si>
  <si>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</si>
  <si>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</si>
  <si>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</si>
  <si>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</si>
  <si>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</si>
  <si>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</si>
  <si>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</si>
  <si>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</si>
  <si>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</si>
  <si>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</si>
  <si>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</si>
  <si>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</si>
  <si>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</si>
  <si>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</si>
  <si>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</si>
  <si>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</si>
  <si>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</si>
  <si>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</si>
  <si>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</si>
  <si>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</si>
  <si>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</si>
  <si>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</si>
  <si>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</si>
  <si>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</si>
  <si>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</si>
  <si>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</si>
  <si>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</si>
  <si>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</si>
  <si>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</si>
  <si>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</si>
  <si>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</si>
  <si>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</si>
  <si>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</si>
  <si>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</si>
  <si>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</si>
  <si>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</si>
  <si>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</si>
  <si>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</si>
  <si>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</si>
  <si>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</si>
  <si>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</si>
  <si>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</si>
  <si>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</si>
  <si>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FORMULARIO</t>
  </si>
  <si>
    <t>NOTAS A LOS ESTADOS FINANCIEROS SAACG.NET</t>
  </si>
  <si>
    <t>Descripción:</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</si>
  <si>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</si>
  <si>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</si>
  <si>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</si>
  <si>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</si>
  <si>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</si>
  <si>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</si>
  <si>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</si>
  <si>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</si>
  <si>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</si>
  <si>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</si>
  <si>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</si>
  <si>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</si>
  <si>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</si>
  <si>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</si>
  <si>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</si>
  <si>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</si>
  <si>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</si>
  <si>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</si>
  <si>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</si>
  <si>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</si>
  <si>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</si>
  <si>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</si>
  <si>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</si>
  <si>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</si>
  <si>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</si>
  <si>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</si>
  <si>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</si>
  <si>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</si>
  <si>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</si>
  <si>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</si>
  <si>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</si>
  <si>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</si>
  <si>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</si>
  <si>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</si>
  <si>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 xml:space="preserve">Flujos de Efectivo Netos de las  Actividades de Operación </t>
  </si>
  <si>
    <t>Resultado del Ejercicio Ahorro /Desahorro</t>
  </si>
  <si>
    <t>Nota:</t>
  </si>
  <si>
    <t xml:space="preserve">INDETEC </t>
  </si>
  <si>
    <t>Efectivo</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</si>
  <si>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</si>
  <si>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</si>
  <si>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</si>
  <si>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Notas de desglose, y</t>
  </si>
  <si>
    <t>a) NOTAS DE GESTIÓN ADMINISTRATIVA</t>
  </si>
  <si>
    <t xml:space="preserve">6.     </t>
  </si>
  <si>
    <t xml:space="preserve">7. </t>
  </si>
  <si>
    <t xml:space="preserve">8.     </t>
  </si>
  <si>
    <t xml:space="preserve">9.   </t>
  </si>
  <si>
    <t xml:space="preserve">11. </t>
  </si>
  <si>
    <t xml:space="preserve">13. </t>
  </si>
  <si>
    <t>Ingresos y Otros Beneficios</t>
  </si>
  <si>
    <t>Participaciones, Aportaciones, Convenios, Incentivos Derivados de la Colaboración Fiscal, Fondos Distintos de Aportaciones, Transferencias, Asignaciones, Subsidios y Subvenciones, y Pensiones y Jubilaciones</t>
  </si>
  <si>
    <t>Otros Ingresos y Beneficios</t>
  </si>
  <si>
    <r>
      <t xml:space="preserve">I)    </t>
    </r>
    <r>
      <rPr>
        <b/>
        <sz val="7"/>
        <rFont val="Times New Roman"/>
        <family val="1"/>
      </rPr>
      <t/>
    </r>
  </si>
  <si>
    <r>
      <t xml:space="preserve">II)     </t>
    </r>
    <r>
      <rPr>
        <b/>
        <sz val="7"/>
        <rFont val="Times New Roman"/>
        <family val="1"/>
      </rPr>
      <t/>
    </r>
  </si>
  <si>
    <t>Inventarios</t>
  </si>
  <si>
    <t>Almacenes</t>
  </si>
  <si>
    <t>Pasivos Diferidos</t>
  </si>
  <si>
    <t>Provisiones</t>
  </si>
  <si>
    <t xml:space="preserve">Bancos/Dependencias y Otros </t>
  </si>
  <si>
    <t>Total</t>
  </si>
  <si>
    <t>Adquisiciones de Actividades de Inversión efectivamente pagadas</t>
  </si>
  <si>
    <t xml:space="preserve">Bienes Inmuebles, Infraestructura y Construcciones en Proceso
</t>
  </si>
  <si>
    <t>Terrenos</t>
  </si>
  <si>
    <t>Viviendas</t>
  </si>
  <si>
    <t xml:space="preserve">Edificios no Habitacionales </t>
  </si>
  <si>
    <t xml:space="preserve">Infraestructura </t>
  </si>
  <si>
    <t xml:space="preserve">Construcciones en Proceso en Bienes de Dominio Público
</t>
  </si>
  <si>
    <t>Construcciones en Proceso en Bienes Propios</t>
  </si>
  <si>
    <t xml:space="preserve">Otros Bienes Inmuebles </t>
  </si>
  <si>
    <t xml:space="preserve">Bienes Muebles </t>
  </si>
  <si>
    <t xml:space="preserve">Mobiliario y Equipo de Administración </t>
  </si>
  <si>
    <t xml:space="preserve">Mobiliario y Equipo Educacional y Recreativo </t>
  </si>
  <si>
    <t xml:space="preserve">Equipo e Instrumental Médico y de Laboratorio </t>
  </si>
  <si>
    <t xml:space="preserve">Vehículos y Equipo de Transporte </t>
  </si>
  <si>
    <t xml:space="preserve">Equipo de Defensa y Seguridad </t>
  </si>
  <si>
    <t>Maquinaria, Otros Equipos y Herramientas</t>
  </si>
  <si>
    <t xml:space="preserve">Colecciones, Obras de Arte y Objetos Valiosos </t>
  </si>
  <si>
    <t xml:space="preserve">Activos Biológicos </t>
  </si>
  <si>
    <t xml:space="preserve">Otras Inversiones </t>
  </si>
  <si>
    <t>CONCILIACION DE FLUJOS DE EFECTIVO NETOS</t>
  </si>
  <si>
    <t>c) NOTAS DE MEMORIA (CUENTAS DE ORDEN)</t>
  </si>
  <si>
    <t>Cuentas de Orden Presupuestario</t>
  </si>
  <si>
    <t xml:space="preserve">Cuentas de Orden Presupuestarias de Ingresos
</t>
  </si>
  <si>
    <t>Ley de Ingresos Estimada</t>
  </si>
  <si>
    <t>Ley de Ingresos por Ejecutar</t>
  </si>
  <si>
    <t xml:space="preserve">Modificaciones a la Ley de Ingresos Estimada </t>
  </si>
  <si>
    <t xml:space="preserve">Ley de Ingresos Devengada </t>
  </si>
  <si>
    <t>Ley de Ingresos Recaudada</t>
  </si>
  <si>
    <t>Cuentas de Orden Presupuestarias de Egresos</t>
  </si>
  <si>
    <t>Presupuesto de Egresos Aprobado</t>
  </si>
  <si>
    <t>Presupuesto de Egresos por Ejercer</t>
  </si>
  <si>
    <t>Modificaciones al Presupuesto de Egresos Aprobado</t>
  </si>
  <si>
    <t xml:space="preserve">Presupuesto de Egresos Comprometido </t>
  </si>
  <si>
    <t>Presupuesto de Egresos Devengado</t>
  </si>
  <si>
    <t>Presupuesto de Egresos Ejercido</t>
  </si>
  <si>
    <t>Presupuesto de Egresos Pagado</t>
  </si>
  <si>
    <t>Servicios Personales por Pagar a Corto Plazo</t>
  </si>
  <si>
    <t>Proveedores por Pagar a Corto Plazo</t>
  </si>
  <si>
    <t xml:space="preserve">Derechos a recibir Efectivo y Equivalentes y Bienes o Servicios </t>
  </si>
  <si>
    <t>Bienes Muebles</t>
  </si>
  <si>
    <t>Depreciaciones</t>
  </si>
  <si>
    <t>Activos Intangibles</t>
  </si>
  <si>
    <t>Amortizaciones</t>
  </si>
  <si>
    <t xml:space="preserve">Total </t>
  </si>
  <si>
    <t>Pasivos Diferidos a Corto Plazo</t>
  </si>
  <si>
    <t>b) NOTAS DE DESGLOSE</t>
  </si>
  <si>
    <t>Gastos de Funcionamiento</t>
  </si>
  <si>
    <t>Intereses, Comisiones y Otros Gastos de la Deuda Pública</t>
  </si>
  <si>
    <t>Otros Gastos y Pérdidas Extraordinarias</t>
  </si>
  <si>
    <t xml:space="preserve"> Inversión Pública</t>
  </si>
  <si>
    <t xml:space="preserve">Cuentas por Cobrar a Corto Plazo </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</si>
  <si>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</si>
  <si>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a)</t>
  </si>
  <si>
    <t>b)</t>
  </si>
  <si>
    <t>c)</t>
  </si>
  <si>
    <t>d)</t>
  </si>
  <si>
    <t>e)</t>
  </si>
  <si>
    <t>f)</t>
  </si>
  <si>
    <t>g)</t>
  </si>
  <si>
    <t>h)</t>
  </si>
  <si>
    <t>i)</t>
  </si>
  <si>
    <t>Subtotal</t>
  </si>
  <si>
    <t>Transferencias, Asignaciones, Subsidios y Otras Ayudas</t>
  </si>
  <si>
    <t>Movimientos de partidas (o rubros) que no afectan al efectivo</t>
  </si>
  <si>
    <t>*</t>
  </si>
  <si>
    <t>AL 31 DE DICIEMBRE DE 2023</t>
  </si>
  <si>
    <t>PARTICIPACIONES</t>
  </si>
  <si>
    <t>Participaciones en recursos de la Federación</t>
  </si>
  <si>
    <t>Participaciones en recursos de la Entidad Federativa</t>
  </si>
  <si>
    <t>APORTACIONES</t>
  </si>
  <si>
    <t>CONVENIOS</t>
  </si>
  <si>
    <t>INCENTIVOS DERIVADOS DE LA COLABORACIÓN FISCAL</t>
  </si>
  <si>
    <t>FONDOS DISTINTOS DE APORTACIONES</t>
  </si>
  <si>
    <t>TRANSFERENCIAS Y ASIGNACIONES</t>
  </si>
  <si>
    <t>SUBSIDIOS Y SUBVENCIONES</t>
  </si>
  <si>
    <t>PENSIONES Y JUBILACIONES</t>
  </si>
  <si>
    <t>SERVICIOS PERSONALES</t>
  </si>
  <si>
    <t>TRANSFERENCIAS INTERNAS Y ASIGNACIONES AL SECTOR PÚBLICO</t>
  </si>
  <si>
    <t>INTERESES DE LA DEUDA PÚBLICA</t>
  </si>
  <si>
    <t>ESTIMACIONES, DEPRECIACIONES, DETERIOROS, OBSOLESCENCIA Y AMORTIZACIONES</t>
  </si>
  <si>
    <t>REMUNERACIONES AL PERSONAL DE CARÁCTER PERMANENTE</t>
  </si>
  <si>
    <t>BANCOS/TESORERÍA</t>
  </si>
  <si>
    <t>FONDOS CON AFECTACIÓN ESPECÍFICA</t>
  </si>
  <si>
    <t>MOBILIARIO Y EQUIPO DE ADMINISTRACIÓN</t>
  </si>
  <si>
    <t>MOBILIARIO Y EQUIPO EDUCACIONAL Y RECREATIVO</t>
  </si>
  <si>
    <t>VEHÍCULOS Y EQUIPO DE TRANSPORTE</t>
  </si>
  <si>
    <t>MAQUINARIA, OTROS EQUIPOS Y HERRAMIENTAS</t>
  </si>
  <si>
    <t>DEPRECIACIÓN ACUMULADA DE BIENES MUEBLES</t>
  </si>
  <si>
    <t>DEPRECIACIÓN, DETERIORO Y AMORTIZACIÓN ACUMULADA DE BIENES</t>
  </si>
  <si>
    <t>SOFTWARE</t>
  </si>
  <si>
    <t>LICENCIAS</t>
  </si>
  <si>
    <t>ACTIVOS INTANGIBLES</t>
  </si>
  <si>
    <t>ACTIVOS DIFERIDOS</t>
  </si>
  <si>
    <t>AMORTIZACIÓN ACUMULADA DE ACTIVOS INTANGIBLES</t>
  </si>
  <si>
    <t>Expresados en unidad monetaria de pesos mexicanos</t>
  </si>
  <si>
    <t>A continuacion se presentan los tres tipos de notas que acompañan a los estados, a saber:</t>
  </si>
  <si>
    <t>Notas de gestión administrativa</t>
  </si>
  <si>
    <t xml:space="preserve">Con el propósito de dar cumplimiento a los artículos 46, fraccion I, insico g), 47, 48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t>
  </si>
  <si>
    <t>Notas de memoria (cuentas de orden)</t>
  </si>
  <si>
    <t>Policía Auxiliar del Estado de Michoacán de Ocampo; es una dependencia de organismo público descentralizado de la administración pública estatal con personalidad y patrimonio propios con autonomía técnica y géstion sectorizado a la Secretaría de Seguridad Pública y que tiene por objeto la prestación de servicios de seguridad a empresas particulares, así como a instituciones públicas y privadas que lo requieran, con calidad y profesionalismo, establecidas dentro de los límites del Estado.</t>
  </si>
  <si>
    <t>MISIÓN</t>
  </si>
  <si>
    <t>Proporcionar servicios de seguridad, protección y vigilancia especializada a empresas privadas, particulares y dependencias gubernamentales con apego a nuestros valores y principios éticos de desempeño.</t>
  </si>
  <si>
    <t>VISIÓN</t>
  </si>
  <si>
    <t>Consolidar a la Policía Auxiliar como lider en materia de seguridad y vigilancia especializada en el ámbito estatal, a trávez de una mejora continua de los servicios, capacitación y profesionalización constante de nuestros elementos, que para con ello garantizar la protección e integridad de todos los usuarios coadyuvando a mejorar la calidad de vida de los michoacanos.</t>
  </si>
  <si>
    <t>La Policía Auxiliar del Estado de Michoacán de Ocampo, organismo público descentralizado de la administración pública estatal, con personalidad jurídica y patrimonio propio, con autonomía técnica y de gestión sectorizado a la Secretaría de Seguridad Pública, se crea el miércoles 30 de octubre de 2013, mediante el decreto tomo CLVIII, número 12.</t>
  </si>
  <si>
    <t>Policía Auxiliar del Estado de Michoacán de Ocampo en el periodo del 01 de enero al 31 de diciembre de 2023, obtuvo ingresos exclusivamente por la prestación de servicios de seguridad, protección, vigilancia de empresas particulares, así como de instituciones públicas y privadas, por lo tanto las condiciones económicas y financieras con las que opera la entidad dependen de los ingresos que reciba por ese concepto y los gastos que realice para su funcionamiento.</t>
  </si>
  <si>
    <t>En los últimos años se ha tenido lugar de una depreciación significativa del peso mexicano frente al dólar estadounidense, ya que el tipo de cambio flexible se ha utilizado de forma efectiva para amortiguar impactos externos. Este incremento en el tipo de cambio afecta los precios en los que la Policía Auxiliar del Estado de Michoacán de Ocampo adquiere diversos insumos necesarios para su adecuado funcionamiento, no obstante ello, el principal gasto, consiste como se ve en los estados financieros en el rubro de sueldos y salarios por lo que el efecto de las fluctuaciones en los tipos de cambio no es tan significativo.</t>
  </si>
  <si>
    <t>Una tendencia persistente, de más de una década, hacia una mayor relación deuda-PIB, junto a menores ingresos petroleros, una frágil situación financiera de la compañía nacional de petróleos Pemex, así como una tasa de crecimiento económico decepcionante, llevó a las agencias de calificación crediticia a revisar a negativa las perspectivas de las calificaciones (de grado de inversión) de la deuda soberana mexicana. En el caso particular de la Policía Auxiliar del Estado de Michoacán de Ocampo, no ha requerido del uso de deuda, para su funcionamiento, excepto por los pasivos contingentes que se detallan en la información financiera.</t>
  </si>
  <si>
    <t>La economía mexicana enfrenta un ambiente externo complejo en donde la persistencia de precios bajos para el petróleo, una desaceleración en el comercio internacional y en el crecimiento económico global y una diversidad de eventos geopolíticos podrían elevar la aversión al riesgo y la volatilidad financiera, planteando retos a la estabilidad económica y financiera del país, así como a sus perspectivas de crecimiento. Las prioridades en términos de políticas federales y a nivel estatal se observa que seguirán centradas en la implementación de políticas monetarias, financieras y fiscales prudentes para generar las condiciones de un crecimiento más fuerte en el mediano plazo, poniendo especial énfasis en rubros como la seguridad.</t>
  </si>
  <si>
    <t>Obtiene su registro federal de contribuyentes con fecha 1 de enero de 2014, de acuerdo con las leyes vigentes a esa fecha. Adoptando el régimen fiscal de Persona Moral con Fines no Lucrativos. Su objeto es la prestación de servicios de seguridad a empresas o particulares, así como a instituciones públicas y privadas que lo requieran, con calidad y profesionalismo, establecidas dentro de los límites del Estado.</t>
  </si>
  <si>
    <t>Como Persona Moral con Fines no Lucrativos, tiene las siguientes obligaciones fiscales:</t>
  </si>
  <si>
    <t>Los estados financieros que se acompañan han sido preparados por la administración de la entidad de conformidad con la Ley General de contabilidad Gubernamental, emitidas por el Consejo Nacional de Armonización Contable y de las Normas y Metodología para la Emisión de Información Financiera y Estructura de los Estados Financieros Básicos del Ente Público y Características de sus Notas.</t>
  </si>
  <si>
    <t>La normatividad aplicable para el reconocimiento, valuación y revelación de los rubros que integran la información financiera, es de conformidad con la Ley General de contabilidad Gubernamental y de las Normas y Metodología para la Emisión de Información Financiera,  así como las bases de medición utilizadas para la elaboración de los estados financieros se registran a costos históricos.</t>
  </si>
  <si>
    <t>Del mismo modo se da cumplimiento con el pago del 3% Impuesto sobre nomina al Estado de Michoacan de Ocampo.</t>
  </si>
  <si>
    <r>
      <t>Actualización: durante el periodo de Enero a diciembre de 2021, se realizaron actualizaciones del valor de los activos, es decir se depuraron activos que ya no se encontraban en uso y/o que en su caso y de acuerdo a las "Reglas  especificas del Registro y valoracion del Patrimonio", la cual nos indica y da la pauta para el registro de los activos, especificamente en el numeral 8. Monto de capitalización de los bienes muebles e intangibles.</t>
    </r>
    <r>
      <rPr>
        <b/>
        <sz val="9"/>
        <color rgb="FF000000"/>
        <rFont val="Arial"/>
        <family val="2"/>
      </rPr>
      <t xml:space="preserve"> "Los bienes muebles e intangibles cuyo costo unitario de adquisición sea menor a 70 veces el valor diario de la Unidad de Medida y Actualización (UMA), podrán registrarse contablemente como un gasto y serán sujetos a los controles correspondientes.</t>
    </r>
    <r>
      <rPr>
        <sz val="9"/>
        <color rgb="FF000000"/>
        <rFont val="Arial"/>
        <family val="2"/>
      </rPr>
      <t xml:space="preserve"> Del mismo modo se realizaron, depuracion de saldos de documentos por cobrar a largo plazo, ya que se consideraban como incobrables, asi mismo se indica que databan de años muy anteriores y a la fecha se indica que nuevamente se volvieron a reclasificar los mismos.</t>
    </r>
  </si>
  <si>
    <t>No se realizaron operaciones en el extranjero.</t>
  </si>
  <si>
    <t>Al 31 de diciembre de 2023 no se cuenta con inversion en acciones de compañias subsidiarias no consolidadas y asociadas.</t>
  </si>
  <si>
    <t>Al no tener inventarios ni costo de lo vendido no se cuenta con un sistema y método de valuación de los mismos.</t>
  </si>
  <si>
    <t>Al 31 de diciembre de 2023 no se cuenta con alguna reserva actuarial.</t>
  </si>
  <si>
    <t>La institución no cuenta con ningún tipo de Provisiones.</t>
  </si>
  <si>
    <t>La institución no cuenta con ningún tipo Reservas.</t>
  </si>
  <si>
    <t>Se realizaron cambios en políticas contables y corrección de errores.</t>
  </si>
  <si>
    <t>Apartir de Abril de 2019, se implementó el programa de Contabilidad Gubernamental denominado Sistema Automatizado de Administración y Contabilidad Gubernamental. Net (SAACG.NET), el cual permitió se armonizara en su totalidad la información financiera de la entidad, así como que la entidad cumpla en su totalidad con la normatividad emitida por el CONAC.</t>
  </si>
  <si>
    <t>Las rectificaciones de resultados de ejercicios anteriores corresponden a cancelaciones de facturas por servicio de vigilancia de otros ejercicios, lo anterior es así ya que por sugerencia de nuestra H. Junta de Gobierno, se sugirió un control de lo facturado y cobrado por cada ejercicio.</t>
  </si>
  <si>
    <t>El rubro de Bienes muebles e intangibles asciende al 31 de diciembre de 2023 a $5’600,198.75</t>
  </si>
  <si>
    <t>Mobiliario y Equipo de Administración</t>
  </si>
  <si>
    <t>Vehículos y Equipo de Transporte</t>
  </si>
  <si>
    <t>Intangibles</t>
  </si>
  <si>
    <t>Software</t>
  </si>
  <si>
    <t>La depreciación y amortización contable asciende a $ 2’520,206.48 integrada como sigue:</t>
  </si>
  <si>
    <t>% Depreciación acumulada</t>
  </si>
  <si>
    <t>Depreciación acumulada de equipo de transporte</t>
  </si>
  <si>
    <t>Depreciación acumulada de equipo de computo</t>
  </si>
  <si>
    <t>Depreciación acumulada Unidades Alpha</t>
  </si>
  <si>
    <t>Depreciación acumulada equipo de radiocomunicación</t>
  </si>
  <si>
    <t>Depreciación acumulada equipo de comunicaciones</t>
  </si>
  <si>
    <t>Depreciación acumulada maquinaria, equipo eléctrico</t>
  </si>
  <si>
    <t>Depreciación acumulada equipo de oficina</t>
  </si>
  <si>
    <t>Amortización de software</t>
  </si>
  <si>
    <t>Al 31 de diciembre de 2023 la entidad no cuenta con Fideicomisos, Mandatos y Análogos</t>
  </si>
  <si>
    <t>Policía Auxiliar del Estado de Michoacán de Ocampo percibe Ingresos únicamente por la prestación de servicios de vigilancia, al 31 de diciembre de 2023 y de conformidad con su presupuesto de ingresos obtuvo los siguientes resultados:</t>
  </si>
  <si>
    <t>Facturado</t>
  </si>
  <si>
    <t>Cobrado</t>
  </si>
  <si>
    <t>Empresas Privadas</t>
  </si>
  <si>
    <t>Gobierno Estatal</t>
  </si>
  <si>
    <t>Gobierno Federal</t>
  </si>
  <si>
    <t>Interes ganados en cuentas bancarias</t>
  </si>
  <si>
    <t>Otros Ingresos</t>
  </si>
  <si>
    <t>La entidad no cuenta con ningún tipo de Deuda Pública, solamente Otros Pasivos, los cuales se detallan en el rubro de pasivos.</t>
  </si>
  <si>
    <t>-Manual de Procedimientos: Nos indica los procedimientos que debemos seguir de forma ordenada en el desarrollo de las actividades; evitando duplicidad de esfuerzos.</t>
  </si>
  <si>
    <t>-Ley General de Contabilidad Gubernamental (LGCG): Nos establece los criterios generales que rigen la contabilidad gubernamental y la emisión de información financiera, incluyendo la presupuestaria y programática en forma razonable y transparente.</t>
  </si>
  <si>
    <t>-Normatividad Contable: Tiene por objeto efectuar el registro contable de los recursos públicos y la preparación de informes financieros de forma armonizada, que dan transparencia para la interpretación, evaluación, fiscalización y entrega de informes; regulando las operaciones contables.</t>
  </si>
  <si>
    <t>-Normas Presupuestarias: Nos indica cómo se ejecuta el gasto público, administrándolo con eficiencia, eficacia, economía, transparencia y honradez, para rendir cuentas de los recursos públicos, así mismo contribuir a fortalecer la armonización presupuestaria y contable.</t>
  </si>
  <si>
    <t>-Ley de disciplina financiera: Fomenta la planeación y formula presupuestos ordenados parta lograr una mayor calidad del gasto y mejor uso de la deuda</t>
  </si>
  <si>
    <t>Las medidas de desempeño financiero, metas y alcance se encuentran reflejadas en la informacion de indicadores de resultados.</t>
  </si>
  <si>
    <t>Durante el periodo que se informa, no se considera necesario revelar información financiera de manera segmentada.</t>
  </si>
  <si>
    <t>No existen hechos ocurridos en el período posterior al que se informa, que afectan económicamente a la institución y que no se conocían a la fecha de cierre.</t>
  </si>
  <si>
    <t>No existen partes relacionadas que pudieran ejercer influencia significativa sobre la toma de decisiones financieras y operativas.</t>
  </si>
  <si>
    <t>El saldo de los Ingresos y otros beneficios esta integrado por:</t>
  </si>
  <si>
    <r>
      <rPr>
        <b/>
        <sz val="9"/>
        <rFont val="Arial"/>
        <family val="2"/>
      </rPr>
      <t>Ingresos por venta de bienes y prestacion de servicios de entidades paraestatales</t>
    </r>
    <r>
      <rPr>
        <sz val="9"/>
        <rFont val="Arial"/>
        <family val="2"/>
      </rPr>
      <t>, es la principal fuente de financiamiento de la Policia Auxiliar del Estado de Michoacan de Ocampo, por la venta de servicios de vigilancia.</t>
    </r>
  </si>
  <si>
    <r>
      <t xml:space="preserve">Otros ingresos. </t>
    </r>
    <r>
      <rPr>
        <sz val="9"/>
        <rFont val="Arial"/>
        <family val="2"/>
      </rPr>
      <t>Ingresos menores que no son reconocidos como la fuente principal de la Policia Auxiliar del Estado, como reintegros por extravios de prendas de uniformes, entre algunos otros menores.</t>
    </r>
  </si>
  <si>
    <r>
      <t xml:space="preserve">Intereses ganados en cuentas bancarias. </t>
    </r>
    <r>
      <rPr>
        <sz val="9"/>
        <rFont val="Arial"/>
        <family val="2"/>
      </rPr>
      <t>Son los importes que tienen su origen por los intereses ganados en las cuentas bancarias utilizadas por la dependencia, que de manera mensual generan un rendimiento.</t>
    </r>
  </si>
  <si>
    <t>INGRESOS POR VENTA DE BIENES Y PRESTACION DE SERVICIOS DE ENTIDADES PARAESTATALES</t>
  </si>
  <si>
    <t>OTROS INGRESOS</t>
  </si>
  <si>
    <t>INTERESES GANADOS EN CUENTAS BANCARIAS</t>
  </si>
  <si>
    <t>Al 31 de diciembre de 2023, presenta los siguientes saldos:</t>
  </si>
  <si>
    <t>TOTAL INGRESOS DE GESTION Suma</t>
  </si>
  <si>
    <t>TOTAL INGRESOS Y OTROS BENEFICIOS  Suma</t>
  </si>
  <si>
    <t>Ingresos facturados 2023 pendientes de pago</t>
  </si>
  <si>
    <t>Ingresos facturados años anteriores y cobrados en 2023</t>
  </si>
  <si>
    <t>ingresos facturados y cobrados en 2023</t>
  </si>
  <si>
    <t>Otros ingresos</t>
  </si>
  <si>
    <t>Ingresos facturados y cobrados en 2023</t>
  </si>
  <si>
    <t>El total de los ingresos de gestión por la entidad al 31 de diciembre de 2023 suman el importe de $348,644,754.39 conformados de la siguiente manera:</t>
  </si>
  <si>
    <t>Del mismo modo se indica que hubo una recuperación de ingresos de vigilancia de años anteriores del 01 de enero al 31 de diciembre 2023 por la cantidad de:</t>
  </si>
  <si>
    <t>Total acumulado ingresos por servicios de vigilancia al 31 de diciembre de 2023.</t>
  </si>
  <si>
    <t>Los ingresos facturados por la entidad al 31 de diciembre de 2023 suman el importe de $ 322,482,428.07</t>
  </si>
  <si>
    <t>Indicadores de Postura Fiscal</t>
  </si>
  <si>
    <r>
      <t xml:space="preserve">Los indicadores de Postura Fiscal al 31 de diciembre arrojan un deficit entre los ingresos presupuestarios recaudado y los egresos presupuestarios pagados por la cantidad de </t>
    </r>
    <r>
      <rPr>
        <b/>
        <sz val="9"/>
        <rFont val="Arial"/>
        <family val="2"/>
      </rPr>
      <t>$43,489,193.84</t>
    </r>
  </si>
  <si>
    <t>Asi mismo, es preciso puntualizar que el déficit presupuestal no fue originado por una administración ineficiente; sino debido a diversas situaciones que no se encontraban presupuestadas, con la finalidad de proporcionar beneficios laborales adicionales, capacitación y certificación al personal operativo adscrito.</t>
  </si>
  <si>
    <t>Policia Auxiliar del Estado de Michoacan de Ocampo, opera bajo sus propios recursos por tanto no  recibe recursos federales ni estatales.</t>
  </si>
  <si>
    <t>Se reporta al 31 de diciembre un saldo de $12,927.86 por los intereses ganados en cuentas bancarias.</t>
  </si>
  <si>
    <t>GASTOS DE FUNCIONAMIENTO</t>
  </si>
  <si>
    <t>OTROS GASTOS</t>
  </si>
  <si>
    <t>OTRAS PRESTACIONES ECONOMICAS Y SOCIALES</t>
  </si>
  <si>
    <t>SEGURIDAD SOCIAL</t>
  </si>
  <si>
    <t>El importe de los gastos antes mencionados, representa el 83% del total de los gastos efectuados al 31 de diciembre de 2023.</t>
  </si>
  <si>
    <t>MATERIALES Y SUMINISTROS</t>
  </si>
  <si>
    <t>SERVICIOS GENERALES</t>
  </si>
  <si>
    <t>TOTAL GASTOS DE FUNCIONAMIENTO   Suma</t>
  </si>
  <si>
    <t>ESTIMACIONES, DEPRECIACIONES, DETERIOROS, OBSOLECENCIA Y AMORTIZACIONES</t>
  </si>
  <si>
    <t>Al 31 de diciembre Policia Auxiliar del Estado de Michoacán de Ocampo, no tiene inversion Pública.</t>
  </si>
  <si>
    <t>Al 31 de diciembre Policia Auxiliar del Estado de Michoacán de Ocampo, no otorga ayudas, subsidios, transferencias y asignaciones.</t>
  </si>
  <si>
    <t>Al 31 de diciembre Policia Auxiliar del Estado de Michoacán de Ocampo, no tiene deuda publica, por tanto no genera intereses ni comisiones.</t>
  </si>
  <si>
    <t>Representa el monto en dinero propiedad de Policia Auxiliar del Estado de Michoacán de Ocampo en fondo revolvente, para uso de gastos emergentes menores; cuidado y administración</t>
  </si>
  <si>
    <t>Fondo revolvente</t>
  </si>
  <si>
    <r>
      <t xml:space="preserve">Representa el monto de efectivo disponible propiedad de </t>
    </r>
    <r>
      <rPr>
        <b/>
        <i/>
        <sz val="9"/>
        <color theme="1"/>
        <rFont val="Arial"/>
        <family val="2"/>
      </rPr>
      <t>Policía Auxiliar del Estado de Michoacán de Ocampo</t>
    </r>
    <r>
      <rPr>
        <sz val="9"/>
        <color theme="1"/>
        <rFont val="Arial"/>
        <family val="2"/>
      </rPr>
      <t>, en instituciones bancarias, su importe se integra por:</t>
    </r>
  </si>
  <si>
    <t>BANORTE 0203756522</t>
  </si>
  <si>
    <t>BANCO BAJIO 24855603</t>
  </si>
  <si>
    <t>Al 31 de diciembre la Policia Auxiliar del Estado de Michoacán de Ocampo no cuenta con inversiones temporales.</t>
  </si>
  <si>
    <t>CUENTAS POR COBRAR A CORTO PLAZO</t>
  </si>
  <si>
    <t>DEUDORES DIVERSOS POR COBRAR A CORTO PLAZO</t>
  </si>
  <si>
    <t>OTROS DERECHOS A RECIBIR EFECTIVO O EQUIVALENTES A CORTO PLAZO</t>
  </si>
  <si>
    <t>Las Cuentas por Cobrar a Corto Plazo se integran por:</t>
  </si>
  <si>
    <t>INGRESOS POR VENTA DE BIENES Y PRESTACION DE SERVICIOS</t>
  </si>
  <si>
    <t>SERVICIOS DE VIGILANCIA AÑOS ANTERIORES/ 2019 y años anteriores</t>
  </si>
  <si>
    <r>
      <t xml:space="preserve">De los cuales se cobraron en el mes de diciembre la cantidad de </t>
    </r>
    <r>
      <rPr>
        <b/>
        <u/>
        <sz val="9"/>
        <rFont val="Arial"/>
        <family val="2"/>
      </rPr>
      <t>$ 44,178,136.91,</t>
    </r>
    <r>
      <rPr>
        <sz val="9"/>
        <rFont val="Arial"/>
        <family val="2"/>
      </rPr>
      <t xml:space="preserve"> mismos que se desglosan de la siguiente manera:</t>
    </r>
  </si>
  <si>
    <t>Cobrado facturado en el ejercicio 2023</t>
  </si>
  <si>
    <t>Cobrado facturado en el ejercicio 2022</t>
  </si>
  <si>
    <t>El rubro por cuentas por Cobrar a Corto Plazo (Clientes) se integra por:</t>
  </si>
  <si>
    <t>Iniciativa Privada</t>
  </si>
  <si>
    <t>El Gobierno Estatal representa el 85% del total de los clientes. De dicho porcentaje se encuentran las siguientes dependencias con mayor relevancia, mismas que representan el 80% del importe del Gobierno Estatal y el 68% del total de los clientes:</t>
  </si>
  <si>
    <t>SECRETARÍA DE SEGURIDAD PÚBLICA</t>
  </si>
  <si>
    <t>SECRETARÍA DE FINANZAS</t>
  </si>
  <si>
    <t>SECRETARÍA DE CULTURA</t>
  </si>
  <si>
    <t>COORDINACIÓN E INTELIGENCIA C-5</t>
  </si>
  <si>
    <t>SECRETARÍA DE CONTRALORIA</t>
  </si>
  <si>
    <t>DIRECCIÓN DEL EMPLEO</t>
  </si>
  <si>
    <t>SERVICIOS DE SALUD DE MICHOACÁN</t>
  </si>
  <si>
    <t>COORDINACIÓN ESTATAL DE PROTECCIÓN CIVIL</t>
  </si>
  <si>
    <t>SECRETARÍA DE COMUNICACIÓN Y OBRAS</t>
  </si>
  <si>
    <t>H. TRIBUNAL DE CONCILIACIÓN Y ARBITRAJE</t>
  </si>
  <si>
    <t>SECRETARÍA DE DESARROLLO ECONOMICO</t>
  </si>
  <si>
    <t xml:space="preserve">CENTRO DE COMPUTO </t>
  </si>
  <si>
    <t>COMISION ESTATAL DE AGUA Y GESTION DE CUENCAS</t>
  </si>
  <si>
    <t>SECRETARÍA DEL MIGRANTE EN EL ESTADO</t>
  </si>
  <si>
    <t>COMISION ESTATAL DE CULTURA FISICA Y DEPORTE</t>
  </si>
  <si>
    <t>REGISTRO PÚBLICO DE LA PROPIEDAD</t>
  </si>
  <si>
    <t>DIRECCIÓN DEL NOTARIADO Y ARCHIVO GENERAL</t>
  </si>
  <si>
    <t>PARQUE ZOOLÓGICO BENITO JUÁREZ</t>
  </si>
  <si>
    <t>PROCURADURIA DE PROTECCIÓN AL AMBIENTE</t>
  </si>
  <si>
    <t>El día 21 de abril de 2022, se emite cheque certificado de la cuenta banbajio 0248556030101, con número 1873 por la cantidad de $62,584.25 (Sesenta y dos mil quinientos ochenta y cuatro pesos 25/100 M.N.), el cual se expidió como garantía de cumplimiento del contrato de prestación de servicios de seguridad, protección y vigilancia especializada con folio 801012100, con vigencia del 01 de enero al 31 de marzo de 2022.</t>
  </si>
  <si>
    <t>El día 20 de enero de 2023, se emite cheque certificado de la cuenta banbajio 0248556030101, con número 2446 por la cantidad de $81,043.20 (Ochenta y un mil cuarenta y tres pesos 20/100 M.N.), el cual se expidió como garantía de cumplimiento del contrato de prestación de servicios de seguridad, protección y vigilancia especializada con folio 80151010, con vigencia del 01 de enero al 31 de diciembre de 2023.</t>
  </si>
  <si>
    <t>El día 21 de noviembre de 2023, se expiden cheques cruzados de la cuenta banbajio 0248556030101, con número 2998, 2999, 3000 y 3001 por las cantidades de $34,280.16 (Treinta y cuatro mil doscientos ochenta pesos 16/100 M.N.), cada uno, los cuales se expidieron como garantía de cumplimiento del contrato de prestación de servicios de seguridad, protección y vigilancia especializada.</t>
  </si>
  <si>
    <r>
      <t xml:space="preserve">La cuenta de Deudores Diversos por cobrar a Corto Plazo muestran un saldo de </t>
    </r>
    <r>
      <rPr>
        <b/>
        <sz val="9"/>
        <color theme="1"/>
        <rFont val="Arial"/>
        <family val="2"/>
      </rPr>
      <t>$269,900.68</t>
    </r>
    <r>
      <rPr>
        <sz val="9"/>
        <color theme="1"/>
        <rFont val="Arial"/>
        <family val="2"/>
      </rPr>
      <t>, los cuales los de mayor relevancia son los siguientes:</t>
    </r>
  </si>
  <si>
    <t>Gastos a comprobar</t>
  </si>
  <si>
    <t>Representa el monto de los derechos de cobro a favor de Policia Auxiliar por gastos por comprobar, principalmente relacionados con viáticos y monta la cantidad de $92,783.59 al 31 de diciembre.</t>
  </si>
  <si>
    <t>Derechos a recibir Efectivo o Equivalentes a Largo plazo</t>
  </si>
  <si>
    <t>La cuenta de Derechos a Recibir Efectivo y Equivalentes a Largo Plazo presenta un saldo $1,735,447.01 mismo que se integra por las siguientes subcuentas:</t>
  </si>
  <si>
    <t>Documentos por cobrar a largo plazo por la cantidad de $681,882.92, integrados de la siguiente manera:</t>
  </si>
  <si>
    <t>Secretaría de Educación</t>
  </si>
  <si>
    <t>Museo Regional</t>
  </si>
  <si>
    <t>Municipio de Turicato</t>
  </si>
  <si>
    <t>Deudores Diversos a Largo Plazo $1,053,564.09 y la subcuenta de mayor relevancia es:</t>
  </si>
  <si>
    <t>El monto de gastos a comprobar a largo plazo, $593,649.41 y corresponde a los ejercicios de 2011 a 2014, distribuido en los siguientes porcentajes:</t>
  </si>
  <si>
    <t>96.80% de los gastos a comprobar, provienen de los ejercicios  2011 a 2013.</t>
  </si>
  <si>
    <t>El 3.20% de los gastos a comprobar, pertenecen al ejercicio 2014</t>
  </si>
  <si>
    <t>Hasta el 31 de diciembre de 2023, no se cuenta con Almacén de bienes para su transformación o consumo, por tanto no existe información alguna para reportar en este periodo.</t>
  </si>
  <si>
    <t>La Policia Auxiliar del Estado de Michoacán de Ocampo no cuenta con bienes disponibles para su transformación o consumo.</t>
  </si>
  <si>
    <t>Los bienes muebles e intangibles se encuentran valorados a su costo histórico de adquisición.</t>
  </si>
  <si>
    <t>La depreciación se calcula por el método de línea recta, de acuerdo con las vidas útiles de los activos estimados por la entidad, aclarando que las tasas para efectos de deducciones fiscales y las depreciaciones contables utilizadas por la cantidad son iguales.</t>
  </si>
  <si>
    <t>Se informa que se da de baja el vehículo con numero de serie MALAM5NB3EM535353, con fecha 31 de mayo, el cual ya tenia depreciacion al 100% por inservible y ser un bien no util para la dependencia, amparado bajo el oficio SFA/SA/DPE/SBM/DA/646/2023, firmado por el Director de Patrimonio Estatal</t>
  </si>
  <si>
    <t>La suma de los rubros de Bienes muebles al 31 de diciembre de 2023 es por $5,481,759.17</t>
  </si>
  <si>
    <t>La suma del rubro de Intangibles al 31 de diciembre 2023 es por $118,439.58</t>
  </si>
  <si>
    <t>Se integra de la siguiente manera:</t>
  </si>
  <si>
    <t>Subtotal BIENES MUEBLES</t>
  </si>
  <si>
    <t>Al 31 de diciembre La Policia Auxiliar del Estado de Michoacán, no cuenta con bienes inmuebles propios, infraestructura y construcciones en proceso.</t>
  </si>
  <si>
    <t>Deposito de garantia energia electrica</t>
  </si>
  <si>
    <t>Durante el periodo que se informa no se realizaron estimaciones ni deterioros de activos.</t>
  </si>
  <si>
    <t>PASIVO CIRCULANTE</t>
  </si>
  <si>
    <t>PASIVO NO CIRCULANTE</t>
  </si>
  <si>
    <t>Suma de Pasivo</t>
  </si>
  <si>
    <t>Destacan entre las principales partidas del Pasivo Circulante las siguientes:</t>
  </si>
  <si>
    <t>Pasivo Circulante</t>
  </si>
  <si>
    <t>SERVICIOS PERSONALES POR PAGAR A CORTO PLAZO</t>
  </si>
  <si>
    <t>RETENCIONES Y CONTRIBUCIONES POR PAGAR A CORTO PLAZO</t>
  </si>
  <si>
    <t>PROVEEDORES POR PAGAR A CORTO PLAZO</t>
  </si>
  <si>
    <t>PASIVOS DIFERIDOS A CORTO PLAZO</t>
  </si>
  <si>
    <t>Suma PASIVO CIRCULANTE</t>
  </si>
  <si>
    <t>Sueldos por pagar</t>
  </si>
  <si>
    <t>Aportaciones para el fondo de pensiones</t>
  </si>
  <si>
    <t>El importe de esta cuenta esta constituido principalmente por: sueldos por pagar, pago de liquidaciones, aportaciones para el fondo de pensiones parte patronal, segunda parte del aguinaldo correspondiente al ejercicio 2023, los cuales serán liquidados a la brevedad posible en el mes de enero del 2024 y los pagos de liquidaciones seran diferidos en pagos quincenales hasta el monto correspondiente.</t>
  </si>
  <si>
    <t>Aguinaldos por pagar</t>
  </si>
  <si>
    <t>Aportaciones al IMSS</t>
  </si>
  <si>
    <t>Aportaciones al seguro de cesantia en edad avanzada y vejez</t>
  </si>
  <si>
    <t>SUMA</t>
  </si>
  <si>
    <t>Retenciones por Pagar a Corto Plazo</t>
  </si>
  <si>
    <t>Retenciones IMSS</t>
  </si>
  <si>
    <t>Retenciones ISR por arrendamiento</t>
  </si>
  <si>
    <t>Retenciones pension alimenticia</t>
  </si>
  <si>
    <t>Retenciones ISR por servicios profesionales</t>
  </si>
  <si>
    <t>Retenciones ISR sueldos y salarios</t>
  </si>
  <si>
    <t>Retenciones fondo de pensiones civiles</t>
  </si>
  <si>
    <t>Retenciones credito Fonacot</t>
  </si>
  <si>
    <t>Retenciones ISR por finiquitos</t>
  </si>
  <si>
    <t>Impuestos sobre nóminas y similares</t>
  </si>
  <si>
    <t>El importe de esta cuenta esta constituido principalmente por: Retenciones de ISR por sueldos y salarios, liquidaciones, ISR servicios profesionales, ISR arrendamiento, retenciones pensiones civiles, credito Fonacot, retenciones derivadas de aportación de seguridad social (Trabajadores), pension alimenticia y el impuesto sobre nomina correspondiente al mes de agosto, septiembre  octubre, noviembre y diciembre; mismos que se liquidaran a la brevedad posible.</t>
  </si>
  <si>
    <t>Retenciones creditos mercantiles</t>
  </si>
  <si>
    <r>
      <t xml:space="preserve">Representa los adeudos con proveedores derivados de operaciones de </t>
    </r>
    <r>
      <rPr>
        <b/>
        <i/>
        <sz val="9"/>
        <color theme="1"/>
        <rFont val="Arial"/>
        <family val="2"/>
      </rPr>
      <t>Policía Auxiliar del Estado de Michoacán</t>
    </r>
    <r>
      <rPr>
        <sz val="9"/>
        <color theme="1"/>
        <rFont val="Arial"/>
        <family val="2"/>
      </rPr>
      <t>, con vencimiento menor o igual a doce meses y esta conformado por los siguientes:</t>
    </r>
  </si>
  <si>
    <t>EUDEN RENDON MEZA</t>
  </si>
  <si>
    <t>ANGEL PEÑA SOLIS</t>
  </si>
  <si>
    <t>RGANISMO OPERADOR DE AGUA POTABLE Y ALCANTARILLADO</t>
  </si>
  <si>
    <t>FUMYLIN S DE RL DE CV</t>
  </si>
  <si>
    <t>PEDRO VILLA LOPEZ</t>
  </si>
  <si>
    <t>BERENICE GONZALEZ LARA</t>
  </si>
  <si>
    <t>ALEJANDRO DIAZ MORALES</t>
  </si>
  <si>
    <t>GALEANA MESINO JOSE ANGEL</t>
  </si>
  <si>
    <t>ROSA MARIA GARNICA RIVERA</t>
  </si>
  <si>
    <t>ESPERANZA YEPEZ VALLADOLID</t>
  </si>
  <si>
    <t>SANTIBAÑEZ BARAJAS JUAN SALVADOR</t>
  </si>
  <si>
    <t>CENTRO ESTATAL DE CERTIFICACION, ACREDITACION Y CONTROL DE CONFIANZA</t>
  </si>
  <si>
    <t>JOSE HONORIO ROCHA TOVAR</t>
  </si>
  <si>
    <t>ENRIQUE GUIZAR LEAL</t>
  </si>
  <si>
    <t>CLAUDIA DENISE MORENO MENDEZ</t>
  </si>
  <si>
    <t>CLOTHES &amp; MORE IS SA DE CV</t>
  </si>
  <si>
    <t>CARDIEL Y ASOCIADOS SC</t>
  </si>
  <si>
    <t>DIMAS RAMOS FERNANDO</t>
  </si>
  <si>
    <t>CORTES LOPEZ JESUS ALEXIS</t>
  </si>
  <si>
    <t>MULTISERVICIOS DE MORELIA</t>
  </si>
  <si>
    <t>LUMO FINANCIERO DEL CENTRO SA</t>
  </si>
  <si>
    <t>SEGUROS SURA SA DE CV</t>
  </si>
  <si>
    <t>GARIBAY NAVA VALENTIN</t>
  </si>
  <si>
    <t>MICHOACAN MOTORS, SA DE CV</t>
  </si>
  <si>
    <t>JONATHAN ALEXIS AGUILAR VELAZQUEZ</t>
  </si>
  <si>
    <t>ANA KAREN ESTEBAN JIMENEZ</t>
  </si>
  <si>
    <t>B LANCA ALICIA VALDERRAMA PEREZ</t>
  </si>
  <si>
    <t>PEREZ MORON MARCELA</t>
  </si>
  <si>
    <t>OCHOA LEON Y ASOCIADOS</t>
  </si>
  <si>
    <t>Al 31 de diciembre La Policia Auxiliar del Estado de Michoacán, no cuenta con provisiones.</t>
  </si>
  <si>
    <t>1</t>
  </si>
  <si>
    <t>Durante el periodo del 01 de al 31 de diciembre de 2023, no se cuenta con patrimonio contribuido.</t>
  </si>
  <si>
    <t>Esta integrado por Anticipos de clientes y monta un saldo al 31 de diciembre de 2023 por $157,170.40.</t>
  </si>
  <si>
    <t>Anticipos de clientes</t>
  </si>
  <si>
    <t>Durante el ejercicio comprendido del 01 al 31 de diciembre de 2023, el total de Hacienda Pública asciende a la cantidad de $60,717,995.62, dentro del cual es Patrimonio Generado de Ejercicio Anteriores (menos rectificaciones) es de $95,786,338.15 y la procedencia de los recursos que modifican el patrimonio generado es por concepto de la prestación de servicios de seguridad, protección, vigilancia de empresas particulares, así como de instituciones públicas y privadas.</t>
  </si>
  <si>
    <t>La conciliación se presenta atendiendo a lo dispuesto por el Acuerdo por el que se emite el formato de conciliación entre los ingresos presupuestarios y contables, así como entre los egresos presupuestarios y los gastos contables, las cuales son debidamente anexadas.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</si>
  <si>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</si>
  <si>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Responsabilidad Sobre la Presentación Razonable de la Información Contable</t>
  </si>
  <si>
    <t>“Bajo protesta de decir verdad declaramos que los Estados Financieros y sus notas, son razonablemente correctos y son responsabilidad del emisor”.</t>
  </si>
  <si>
    <t>La emisión de los estados financieros que se presentan, fue autorizada y firmada en cada una de las páginas que la integran el 11 de enero de 2024 por el Lic. Juan Eulogio Sandoval Vargas, Director General.</t>
  </si>
  <si>
    <t>Declaración anual informativa de los ingresos obtenidos y los gastos efectuados del régimen de personas morales con fines no lucrativos. Impuesto sobre la renta.</t>
  </si>
  <si>
    <t>Entero y retenciones mensuales de ISR por sueldos y salarios.</t>
  </si>
  <si>
    <t>La Policía Auxiliar del Estado de Michoacán de Ocampo, al 31 de diciembre de 2023, no cuenta con Activos en moneda extranjera, Pasivos en moneda extranjera, Posición en moneda extranjera, Tipo de Cambio ni Métodos de protección de riesgo por variaciones en el tipo de cambio, toda vez que todas las operaciones que realiza la entidad son en moneda nacional.</t>
  </si>
  <si>
    <t>La cuenta de Otros Derechos a recibir efectivo y equivalentes a corto plazo monta la cantidad de $15,813.60 importe que corresponde al Subsidio al Empleo, generado en el mes de diciembre.</t>
  </si>
  <si>
    <t>Al 31 de diciembre 2023, no se cuenta con inversiones financieras.</t>
  </si>
  <si>
    <r>
      <t>La Policia Auxiliar del Estado no tiene fuente de ingresos adicionales a los originados por venta de bienes y prestacion de servicios, mas sin embargo al 01 de enero de 2023, se contaba con un saldo inicial en bancos por la cantidad de</t>
    </r>
    <r>
      <rPr>
        <b/>
        <sz val="9"/>
        <color rgb="FF000000"/>
        <rFont val="Arial"/>
        <family val="2"/>
      </rPr>
      <t xml:space="preserve"> $33,437,353.46 (Treinta y tres millones cuatrocientos treinta y siete mil trescientos cincuenta y tres pesos 46/100 M.N.)</t>
    </r>
    <r>
      <rPr>
        <sz val="9"/>
        <color rgb="FF000000"/>
        <rFont val="Arial"/>
        <family val="2"/>
      </rPr>
      <t xml:space="preserve"> recursos suficientes para iniciar la operatividad del ejercicio 2023 y cubrir el déficit presupuestal acumulado y solventar los gastos de operatividad de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</si>
</sst>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_(&quot;$&quot;* \(#,##0.00\);_(&quot;$&quot;* &quot;-&quot;??_);_(@_)"/>
    <numFmt numFmtId="165" formatCode="&quot;$&quot;\ #,###,###.00"/>
  </numFmts>
  <fonts count="38" x14ac:knownFonts="1">
    <font>
      <sz val="10"/>
      <color rgb="FF000000"/>
      <name val="Times New Roman"/>
      <charset val="204"/>
    </font>
    <font>
      <sz val="9"/>
      <name val="Arial"/>
      <family val="2"/>
    </font>
    <font>
      <b/>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i/>
      <sz val="8"/>
      <name val="Arial"/>
      <family val="2"/>
    </font>
    <font>
      <sz val="9"/>
      <color theme="1"/>
      <name val="Symbol"/>
      <family val="1"/>
      <charset val="2"/>
    </font>
    <font>
      <b/>
      <i/>
      <sz val="8"/>
      <color rgb="FF000000"/>
      <name val="Arial"/>
      <family val="2"/>
    </font>
    <font>
      <sz val="9"/>
      <color theme="1"/>
      <name val="Arial"/>
      <family val="2"/>
    </font>
    <font>
      <b/>
      <sz val="9"/>
      <color theme="1"/>
      <name val="Arial"/>
      <family val="2"/>
    </font>
    <font>
      <b/>
      <i/>
      <sz val="9"/>
      <color theme="1"/>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b/>
      <sz val="10"/>
      <name val="Arial"/>
      <family val="2"/>
    </font>
    <font>
      <b/>
      <sz val="11"/>
      <name val="Arial"/>
      <family val="2"/>
    </font>
    <font>
      <i/>
      <sz val="5"/>
      <color rgb="FF000000"/>
      <name val="Arial"/>
      <family val="2"/>
    </font>
    <font>
      <sz val="10"/>
      <color rgb="FF000000"/>
      <name val="Times New Roman"/>
      <family val="1"/>
    </font>
    <font>
      <sz val="10"/>
      <name val="Times New Roman"/>
      <family val="1"/>
    </font>
    <font>
      <sz val="8"/>
      <color theme="1"/>
      <name val="Arial"/>
      <family val="2"/>
    </font>
    <font>
      <b/>
      <u/>
      <sz val="9"/>
      <name val="Arial"/>
      <family val="2"/>
    </font>
  </fonts>
  <fills count="7">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s>
  <cellStyleXfs count="8">
    <xf numFmtId="0" fontId="0" fillId="0" borderId="0"/>
    <xf numFmtId="0" fontId="15" fillId="0" borderId="0" applyNumberFormat="0" applyFill="0" applyBorder="0" applyAlignment="0" applyProtection="0">
      <alignment vertical="top"/>
      <protection locked="0"/>
    </xf>
    <xf numFmtId="164" fontId="27" fillId="0" borderId="0" applyFont="0" applyFill="0" applyBorder="0" applyAlignment="0" applyProtection="0"/>
    <xf numFmtId="9" fontId="30" fillId="0" borderId="0" applyFont="0" applyFill="0" applyBorder="0" applyAlignment="0" applyProtection="0"/>
    <xf numFmtId="0" fontId="27" fillId="0" borderId="0"/>
    <xf numFmtId="164" fontId="27" fillId="0" borderId="0" applyFont="0" applyFill="0" applyBorder="0" applyAlignment="0" applyProtection="0"/>
    <xf numFmtId="43" fontId="34" fillId="0" borderId="0" applyFont="0" applyFill="0" applyBorder="0" applyAlignment="0" applyProtection="0"/>
    <xf numFmtId="43" fontId="27" fillId="0" borderId="0" applyFont="0" applyFill="0" applyBorder="0" applyAlignment="0" applyProtection="0"/>
  </cellStyleXfs>
  <cellXfs count="358">
    <xf numFmtId="0" fontId="0" fillId="0" borderId="0" xfId="0" applyAlignment="1">
      <alignment horizontal="left" vertical="top"/>
    </xf>
    <xf numFmtId="0" fontId="21" fillId="0" borderId="0" xfId="0" applyFont="1" applyAlignment="1">
      <alignment horizontal="left" vertical="top"/>
    </xf>
    <xf numFmtId="0" fontId="23" fillId="3" borderId="9"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10" xfId="0" applyFont="1" applyFill="1" applyBorder="1" applyAlignment="1">
      <alignment horizontal="center" vertical="center"/>
    </xf>
    <xf numFmtId="0" fontId="23" fillId="5" borderId="9" xfId="0" applyFont="1" applyFill="1" applyBorder="1" applyAlignment="1">
      <alignment horizontal="center" vertical="center"/>
    </xf>
    <xf numFmtId="0" fontId="24" fillId="5" borderId="5" xfId="0" applyFont="1" applyFill="1" applyBorder="1" applyAlignment="1">
      <alignment vertical="center"/>
    </xf>
    <xf numFmtId="0" fontId="24" fillId="5" borderId="5" xfId="0" applyFont="1" applyFill="1" applyBorder="1" applyAlignment="1">
      <alignment vertical="center" wrapText="1"/>
    </xf>
    <xf numFmtId="49" fontId="24" fillId="5" borderId="5" xfId="0" applyNumberFormat="1" applyFont="1" applyFill="1" applyBorder="1" applyAlignment="1">
      <alignment vertical="center"/>
    </xf>
    <xf numFmtId="49" fontId="24" fillId="5" borderId="10" xfId="0" applyNumberFormat="1" applyFont="1" applyFill="1" applyBorder="1" applyAlignment="1">
      <alignment vertical="center"/>
    </xf>
    <xf numFmtId="0" fontId="23" fillId="0" borderId="9" xfId="0" applyFont="1" applyBorder="1" applyAlignment="1">
      <alignment horizontal="center" vertical="center"/>
    </xf>
    <xf numFmtId="0" fontId="24" fillId="0" borderId="5" xfId="0" applyFont="1" applyBorder="1" applyAlignment="1">
      <alignment vertical="center"/>
    </xf>
    <xf numFmtId="0" fontId="24" fillId="0" borderId="5" xfId="0" applyFont="1" applyBorder="1" applyAlignment="1">
      <alignment vertical="center" wrapText="1"/>
    </xf>
    <xf numFmtId="49" fontId="24" fillId="0" borderId="5" xfId="0" applyNumberFormat="1" applyFont="1" applyBorder="1" applyAlignment="1">
      <alignment vertical="center"/>
    </xf>
    <xf numFmtId="49" fontId="24" fillId="0" borderId="10" xfId="0" applyNumberFormat="1" applyFont="1" applyBorder="1" applyAlignment="1">
      <alignment vertical="center"/>
    </xf>
    <xf numFmtId="0" fontId="23" fillId="5" borderId="11" xfId="0" applyFont="1" applyFill="1" applyBorder="1" applyAlignment="1">
      <alignment horizontal="center" vertical="center"/>
    </xf>
    <xf numFmtId="0" fontId="24" fillId="5" borderId="12" xfId="0" applyFont="1" applyFill="1" applyBorder="1" applyAlignment="1">
      <alignment vertical="center"/>
    </xf>
    <xf numFmtId="0" fontId="24" fillId="5" borderId="12" xfId="0" applyFont="1" applyFill="1" applyBorder="1" applyAlignment="1">
      <alignment vertical="center" wrapText="1"/>
    </xf>
    <xf numFmtId="49" fontId="24" fillId="5" borderId="12" xfId="0" applyNumberFormat="1" applyFont="1" applyFill="1" applyBorder="1" applyAlignment="1">
      <alignment vertical="center"/>
    </xf>
    <xf numFmtId="49" fontId="24" fillId="5" borderId="13" xfId="0" applyNumberFormat="1" applyFont="1" applyFill="1" applyBorder="1" applyAlignment="1">
      <alignment vertical="center"/>
    </xf>
    <xf numFmtId="0" fontId="18" fillId="0" borderId="0" xfId="0" applyFont="1"/>
    <xf numFmtId="0" fontId="25" fillId="0" borderId="0" xfId="0" applyFont="1"/>
    <xf numFmtId="0" fontId="25" fillId="0" borderId="0" xfId="0" applyFont="1" applyAlignment="1">
      <alignment vertical="center"/>
    </xf>
    <xf numFmtId="49" fontId="25" fillId="0" borderId="0" xfId="0" applyNumberFormat="1" applyFont="1" applyAlignment="1">
      <alignment vertical="center"/>
    </xf>
    <xf numFmtId="0" fontId="26" fillId="0" borderId="0" xfId="0" applyFont="1" applyAlignment="1">
      <alignment horizontal="left" vertical="top"/>
    </xf>
    <xf numFmtId="49" fontId="24" fillId="0" borderId="15" xfId="0" applyNumberFormat="1" applyFont="1" applyBorder="1" applyAlignment="1">
      <alignment vertical="center"/>
    </xf>
    <xf numFmtId="49" fontId="24" fillId="0" borderId="16" xfId="0" applyNumberFormat="1" applyFont="1" applyBorder="1" applyAlignment="1">
      <alignment vertical="center"/>
    </xf>
    <xf numFmtId="0" fontId="23" fillId="0" borderId="11" xfId="0" applyFont="1" applyBorder="1" applyAlignment="1">
      <alignment horizontal="center" vertical="center"/>
    </xf>
    <xf numFmtId="0" fontId="24" fillId="0" borderId="12" xfId="0" applyFont="1" applyBorder="1" applyAlignment="1">
      <alignment vertical="center"/>
    </xf>
    <xf numFmtId="0" fontId="24" fillId="0" borderId="12" xfId="0" applyFont="1" applyBorder="1" applyAlignment="1">
      <alignment vertical="center" wrapText="1"/>
    </xf>
    <xf numFmtId="49" fontId="24" fillId="0" borderId="12" xfId="0" applyNumberFormat="1" applyFont="1" applyBorder="1" applyAlignment="1">
      <alignment vertical="center"/>
    </xf>
    <xf numFmtId="49" fontId="24" fillId="0" borderId="13" xfId="0" applyNumberFormat="1" applyFont="1" applyBorder="1" applyAlignment="1">
      <alignment vertical="center"/>
    </xf>
    <xf numFmtId="0" fontId="26" fillId="0" borderId="0" xfId="0" applyFont="1" applyAlignment="1">
      <alignment horizontal="left" vertical="top" wrapText="1"/>
    </xf>
    <xf numFmtId="0" fontId="16" fillId="0" borderId="0" xfId="0" applyFont="1" applyAlignment="1">
      <alignment horizontal="left" vertical="top"/>
    </xf>
    <xf numFmtId="0" fontId="6" fillId="0" borderId="0" xfId="0" applyFont="1" applyAlignment="1">
      <alignment horizontal="center"/>
    </xf>
    <xf numFmtId="0" fontId="4"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left" vertical="top"/>
    </xf>
    <xf numFmtId="0" fontId="9" fillId="0" borderId="0" xfId="0" applyFont="1" applyAlignment="1">
      <alignment horizontal="center"/>
    </xf>
    <xf numFmtId="0" fontId="11" fillId="0" borderId="0" xfId="0" applyFont="1"/>
    <xf numFmtId="0" fontId="4" fillId="0" borderId="0" xfId="0" applyFont="1" applyAlignment="1">
      <alignment vertical="top" wrapText="1"/>
    </xf>
    <xf numFmtId="0" fontId="12" fillId="0" borderId="0" xfId="0" applyFont="1"/>
    <xf numFmtId="0" fontId="8"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vertical="top" wrapText="1"/>
    </xf>
    <xf numFmtId="0" fontId="8" fillId="0" borderId="0" xfId="0" applyFont="1" applyAlignment="1">
      <alignment horizontal="center" vertical="top" wrapText="1"/>
    </xf>
    <xf numFmtId="0" fontId="1" fillId="0" borderId="0" xfId="0" applyFont="1" applyAlignment="1">
      <alignment vertical="top"/>
    </xf>
    <xf numFmtId="0" fontId="8" fillId="0" borderId="0" xfId="0" applyFont="1" applyAlignment="1">
      <alignment horizontal="left" vertical="top"/>
    </xf>
    <xf numFmtId="0" fontId="7" fillId="0" borderId="0" xfId="0" applyFont="1" applyAlignment="1">
      <alignment vertical="top" wrapText="1"/>
    </xf>
    <xf numFmtId="0" fontId="6" fillId="0" borderId="0" xfId="0" applyFont="1" applyAlignment="1">
      <alignment vertical="top"/>
    </xf>
    <xf numFmtId="0" fontId="4" fillId="0" borderId="0" xfId="0" applyFont="1" applyAlignment="1">
      <alignment vertical="top"/>
    </xf>
    <xf numFmtId="0" fontId="12" fillId="0" borderId="0" xfId="0" applyFont="1" applyAlignment="1">
      <alignment vertical="center"/>
    </xf>
    <xf numFmtId="0" fontId="11" fillId="0" borderId="0" xfId="0" applyFont="1" applyAlignment="1">
      <alignment horizontal="right"/>
    </xf>
    <xf numFmtId="0" fontId="1" fillId="0" borderId="0" xfId="0" applyFont="1" applyAlignment="1">
      <alignment horizontal="left" vertical="top"/>
    </xf>
    <xf numFmtId="0" fontId="2" fillId="0" borderId="0" xfId="0" applyFont="1" applyAlignment="1">
      <alignment horizontal="left"/>
    </xf>
    <xf numFmtId="0" fontId="14" fillId="0" borderId="0" xfId="0" applyFont="1" applyAlignment="1">
      <alignment vertical="top"/>
    </xf>
    <xf numFmtId="0" fontId="4" fillId="0" borderId="0" xfId="0" applyFont="1" applyAlignment="1">
      <alignment horizontal="left"/>
    </xf>
    <xf numFmtId="0" fontId="1" fillId="0" borderId="0" xfId="0" applyFont="1" applyAlignment="1">
      <alignment horizontal="left"/>
    </xf>
    <xf numFmtId="0" fontId="11" fillId="0" borderId="0" xfId="0" applyFont="1" applyAlignment="1">
      <alignment vertical="center"/>
    </xf>
    <xf numFmtId="0" fontId="6" fillId="0" borderId="0" xfId="0" applyFont="1" applyAlignment="1">
      <alignment horizontal="left"/>
    </xf>
    <xf numFmtId="0" fontId="10" fillId="0" borderId="0" xfId="0" applyFont="1" applyAlignment="1">
      <alignment horizontal="left" vertical="top"/>
    </xf>
    <xf numFmtId="0" fontId="10" fillId="0" borderId="0" xfId="0" applyFont="1" applyAlignment="1">
      <alignment vertical="top" wrapText="1"/>
    </xf>
    <xf numFmtId="0" fontId="7" fillId="6" borderId="0" xfId="0" applyFont="1" applyFill="1" applyAlignment="1">
      <alignment horizontal="left" vertical="top"/>
    </xf>
    <xf numFmtId="0" fontId="6" fillId="0" borderId="0" xfId="0" applyFont="1" applyAlignment="1">
      <alignment horizontal="left" vertical="top"/>
    </xf>
    <xf numFmtId="0" fontId="1" fillId="0" borderId="0" xfId="0" applyFont="1" applyAlignment="1">
      <alignment horizontal="justify" vertical="justify" wrapText="1"/>
    </xf>
    <xf numFmtId="0" fontId="12" fillId="0" borderId="0" xfId="0" applyFont="1" applyAlignment="1">
      <alignment horizontal="right"/>
    </xf>
    <xf numFmtId="0" fontId="12" fillId="0" borderId="0" xfId="2" applyNumberFormat="1" applyFont="1" applyFill="1" applyBorder="1" applyAlignment="1"/>
    <xf numFmtId="0" fontId="4" fillId="6" borderId="0" xfId="0" applyFont="1" applyFill="1" applyAlignment="1">
      <alignment horizontal="left" vertical="top"/>
    </xf>
    <xf numFmtId="0" fontId="29" fillId="0" borderId="0" xfId="0" applyFont="1" applyAlignment="1">
      <alignment horizontal="left" vertical="top"/>
    </xf>
    <xf numFmtId="0" fontId="26" fillId="0" borderId="0" xfId="0" applyFont="1" applyAlignment="1">
      <alignment horizontal="center" vertical="top" wrapText="1"/>
    </xf>
    <xf numFmtId="0" fontId="1" fillId="0" borderId="0" xfId="0" applyFont="1" applyAlignment="1">
      <alignment horizontal="center" vertical="top" wrapText="1"/>
    </xf>
    <xf numFmtId="0" fontId="12" fillId="0" borderId="0" xfId="2" applyNumberFormat="1" applyFont="1" applyFill="1" applyBorder="1" applyAlignment="1">
      <alignment horizontal="right"/>
    </xf>
    <xf numFmtId="0" fontId="2" fillId="0" borderId="0" xfId="0" applyFont="1" applyAlignment="1">
      <alignment horizontal="center" vertical="top"/>
    </xf>
    <xf numFmtId="0" fontId="12" fillId="0" borderId="2" xfId="0" applyFont="1" applyBorder="1"/>
    <xf numFmtId="0" fontId="1" fillId="0" borderId="0" xfId="0" applyFont="1" applyAlignment="1">
      <alignment horizontal="left" vertical="top" wrapText="1"/>
    </xf>
    <xf numFmtId="0" fontId="31" fillId="0" borderId="0" xfId="0" applyFont="1" applyAlignment="1">
      <alignment horizontal="left" vertical="top"/>
    </xf>
    <xf numFmtId="0" fontId="17" fillId="0" borderId="0" xfId="0" applyFont="1" applyAlignment="1">
      <alignment horizontal="left"/>
    </xf>
    <xf numFmtId="0" fontId="31" fillId="0" borderId="0" xfId="0" applyFont="1" applyAlignment="1">
      <alignment vertical="top"/>
    </xf>
    <xf numFmtId="0" fontId="17" fillId="0" borderId="0" xfId="0" applyFont="1" applyAlignment="1">
      <alignment horizontal="left" vertical="top"/>
    </xf>
    <xf numFmtId="0" fontId="33" fillId="0" borderId="0" xfId="0" applyFont="1" applyAlignment="1">
      <alignment horizontal="right"/>
    </xf>
    <xf numFmtId="0" fontId="12" fillId="0" borderId="2" xfId="0" applyFont="1" applyBorder="1" applyAlignment="1">
      <alignment horizontal="right"/>
    </xf>
    <xf numFmtId="0" fontId="17" fillId="0" borderId="0" xfId="0" applyFont="1" applyAlignment="1">
      <alignment horizontal="center"/>
    </xf>
    <xf numFmtId="0" fontId="2" fillId="0" borderId="0" xfId="0" applyFont="1" applyAlignment="1">
      <alignment horizontal="left" vertical="top" wrapText="1"/>
    </xf>
    <xf numFmtId="0" fontId="12" fillId="0" borderId="0" xfId="2" applyNumberFormat="1" applyFont="1" applyBorder="1" applyAlignment="1">
      <alignment horizontal="right"/>
    </xf>
    <xf numFmtId="0" fontId="12" fillId="0" borderId="0" xfId="4" applyFont="1"/>
    <xf numFmtId="0" fontId="11" fillId="0" borderId="2" xfId="0" applyFont="1" applyBorder="1" applyAlignment="1">
      <alignment horizontal="left"/>
    </xf>
    <xf numFmtId="0" fontId="11" fillId="0" borderId="4" xfId="0" applyFont="1" applyBorder="1" applyAlignment="1">
      <alignment horizontal="left"/>
    </xf>
    <xf numFmtId="0" fontId="11" fillId="0" borderId="3" xfId="0" applyFont="1" applyBorder="1" applyAlignment="1">
      <alignment horizontal="left"/>
    </xf>
    <xf numFmtId="0" fontId="11" fillId="0" borderId="0" xfId="0" applyFont="1" applyAlignment="1">
      <alignment horizontal="justify" vertical="justify" wrapText="1"/>
    </xf>
    <xf numFmtId="0" fontId="32" fillId="0" borderId="0" xfId="0" applyFont="1" applyAlignment="1">
      <alignment horizontal="center" vertical="center"/>
    </xf>
    <xf numFmtId="0" fontId="4" fillId="0" borderId="0" xfId="0" applyFont="1" applyAlignment="1">
      <alignment horizontal="justify" vertical="justify" wrapText="1"/>
    </xf>
    <xf numFmtId="0" fontId="4" fillId="0" borderId="0" xfId="0" applyFont="1"/>
    <xf numFmtId="0" fontId="4" fillId="0" borderId="0" xfId="4" applyFont="1" applyAlignment="1">
      <alignment horizontal="justify" vertical="center" wrapText="1"/>
    </xf>
    <xf numFmtId="0" fontId="4" fillId="0" borderId="0" xfId="4" applyFont="1" applyAlignment="1">
      <alignment vertical="center" wrapText="1"/>
    </xf>
    <xf numFmtId="0" fontId="4" fillId="0" borderId="0" xfId="4" applyFont="1" applyAlignment="1">
      <alignment horizontal="left" vertical="center" wrapText="1"/>
    </xf>
    <xf numFmtId="0" fontId="6" fillId="0" borderId="0" xfId="4" applyFont="1" applyAlignment="1">
      <alignment horizontal="left" vertical="top"/>
    </xf>
    <xf numFmtId="0" fontId="4" fillId="0" borderId="0" xfId="4" applyFont="1" applyAlignment="1">
      <alignment horizontal="justify" vertical="center"/>
    </xf>
    <xf numFmtId="0" fontId="4" fillId="0" borderId="0" xfId="4" applyFont="1" applyAlignment="1">
      <alignment vertical="center"/>
    </xf>
    <xf numFmtId="0" fontId="4" fillId="0" borderId="0" xfId="4" applyFont="1" applyAlignment="1">
      <alignment vertical="justify" wrapText="1"/>
    </xf>
    <xf numFmtId="0" fontId="4" fillId="0" borderId="0" xfId="4" applyFont="1" applyAlignment="1">
      <alignment horizontal="right" vertical="center"/>
    </xf>
    <xf numFmtId="0" fontId="4" fillId="0" borderId="0" xfId="4" applyFont="1" applyAlignment="1">
      <alignment horizontal="left" vertical="center"/>
    </xf>
    <xf numFmtId="0" fontId="1" fillId="0" borderId="0" xfId="0" applyFont="1" applyAlignment="1">
      <alignment horizontal="right" vertical="center"/>
    </xf>
    <xf numFmtId="0" fontId="6" fillId="0" borderId="0" xfId="4" applyFont="1" applyAlignment="1">
      <alignment horizontal="left"/>
    </xf>
    <xf numFmtId="0" fontId="4" fillId="0" borderId="0" xfId="4" applyFont="1" applyAlignment="1">
      <alignment horizontal="left" vertical="top"/>
    </xf>
    <xf numFmtId="43" fontId="4" fillId="0" borderId="0" xfId="7" applyFont="1" applyFill="1" applyBorder="1" applyAlignment="1">
      <alignment horizontal="center" vertical="top"/>
    </xf>
    <xf numFmtId="0" fontId="27" fillId="0" borderId="0" xfId="4" applyAlignment="1">
      <alignment horizontal="left" vertical="top"/>
    </xf>
    <xf numFmtId="0" fontId="35" fillId="0" borderId="0" xfId="4" applyFont="1" applyAlignment="1">
      <alignment horizontal="left" vertical="top"/>
    </xf>
    <xf numFmtId="0" fontId="1" fillId="0" borderId="0" xfId="4" applyFont="1" applyAlignment="1">
      <alignment horizontal="left" vertical="center"/>
    </xf>
    <xf numFmtId="0" fontId="1" fillId="0" borderId="0" xfId="4" applyFont="1" applyAlignment="1">
      <alignment horizontal="left" vertical="center" wrapText="1"/>
    </xf>
    <xf numFmtId="0" fontId="6" fillId="0" borderId="0" xfId="4" applyFont="1" applyAlignment="1">
      <alignment horizontal="justify" vertical="center"/>
    </xf>
    <xf numFmtId="43" fontId="12" fillId="0" borderId="0" xfId="6" applyFont="1" applyFill="1" applyBorder="1" applyAlignment="1">
      <alignment horizontal="right"/>
    </xf>
    <xf numFmtId="0" fontId="1" fillId="0" borderId="0" xfId="4" applyFont="1" applyAlignment="1">
      <alignment horizontal="left" vertical="top"/>
    </xf>
    <xf numFmtId="43" fontId="1" fillId="0" borderId="0" xfId="7" applyFont="1" applyFill="1" applyBorder="1" applyAlignment="1">
      <alignment horizontal="center" vertical="top"/>
    </xf>
    <xf numFmtId="0" fontId="1" fillId="0" borderId="0" xfId="4" applyFont="1" applyAlignment="1">
      <alignment horizontal="left" vertical="top" wrapText="1"/>
    </xf>
    <xf numFmtId="43" fontId="1" fillId="0" borderId="0" xfId="6" applyFont="1" applyAlignment="1">
      <alignment vertical="top" wrapText="1"/>
    </xf>
    <xf numFmtId="43" fontId="1" fillId="0" borderId="0" xfId="7" applyFont="1" applyFill="1" applyBorder="1" applyAlignment="1">
      <alignment horizontal="center" vertical="top" wrapText="1"/>
    </xf>
    <xf numFmtId="44" fontId="1" fillId="0" borderId="0" xfId="7" applyNumberFormat="1" applyFont="1" applyFill="1" applyBorder="1" applyAlignment="1">
      <alignment horizontal="center" vertical="top" wrapText="1"/>
    </xf>
    <xf numFmtId="0" fontId="12" fillId="0" borderId="0" xfId="4" applyFont="1" applyAlignment="1">
      <alignment horizontal="center"/>
    </xf>
    <xf numFmtId="0" fontId="11" fillId="0" borderId="0" xfId="4" applyFont="1"/>
    <xf numFmtId="0" fontId="11" fillId="0" borderId="0" xfId="4" applyFont="1" applyAlignment="1">
      <alignment horizontal="justify" vertical="center" wrapText="1"/>
    </xf>
    <xf numFmtId="0" fontId="11" fillId="0" borderId="0" xfId="0" applyFont="1" applyAlignment="1">
      <alignment horizontal="left" vertical="center" wrapText="1"/>
    </xf>
    <xf numFmtId="0" fontId="2" fillId="0" borderId="0" xfId="4" applyFont="1" applyAlignment="1">
      <alignment horizontal="left" wrapText="1"/>
    </xf>
    <xf numFmtId="43" fontId="11" fillId="0" borderId="0" xfId="6" applyFont="1" applyAlignment="1">
      <alignment horizontal="right"/>
    </xf>
    <xf numFmtId="43" fontId="11" fillId="0" borderId="0" xfId="6" applyFont="1"/>
    <xf numFmtId="0" fontId="11" fillId="0" borderId="0" xfId="4" applyFont="1" applyAlignment="1">
      <alignment horizontal="left"/>
    </xf>
    <xf numFmtId="49" fontId="2" fillId="0" borderId="0" xfId="4" applyNumberFormat="1" applyFont="1" applyAlignment="1">
      <alignment horizontal="left" vertical="top"/>
    </xf>
    <xf numFmtId="49" fontId="2" fillId="0" borderId="0" xfId="4" applyNumberFormat="1" applyFont="1" applyAlignment="1">
      <alignment horizontal="left" vertical="center"/>
    </xf>
    <xf numFmtId="0" fontId="1" fillId="0" borderId="0" xfId="0" applyFont="1" applyAlignment="1">
      <alignment vertical="justify"/>
    </xf>
    <xf numFmtId="0" fontId="1" fillId="0" borderId="0" xfId="0" applyFont="1" applyAlignment="1">
      <alignment horizontal="justify" vertical="center"/>
    </xf>
    <xf numFmtId="0" fontId="1" fillId="0" borderId="0" xfId="4" applyFont="1" applyAlignment="1">
      <alignment horizontal="justify" vertical="center" wrapText="1"/>
    </xf>
    <xf numFmtId="0" fontId="1" fillId="0" borderId="0" xfId="0" applyFont="1" applyAlignment="1">
      <alignment horizontal="justify" vertical="center"/>
    </xf>
    <xf numFmtId="0" fontId="4" fillId="0" borderId="0" xfId="4" applyFont="1" applyAlignment="1">
      <alignment horizontal="justify" vertical="center" wrapText="1"/>
    </xf>
    <xf numFmtId="0" fontId="11" fillId="0" borderId="2" xfId="4" applyFont="1" applyBorder="1" applyAlignment="1">
      <alignment horizontal="left"/>
    </xf>
    <xf numFmtId="0" fontId="11" fillId="0" borderId="4" xfId="4" applyFont="1" applyBorder="1" applyAlignment="1">
      <alignment horizontal="left"/>
    </xf>
    <xf numFmtId="0" fontId="11" fillId="0" borderId="3" xfId="4" applyFont="1" applyBorder="1" applyAlignment="1">
      <alignment horizontal="left"/>
    </xf>
    <xf numFmtId="43" fontId="11" fillId="0" borderId="1" xfId="6" applyFont="1" applyBorder="1" applyAlignment="1">
      <alignment horizontal="right"/>
    </xf>
    <xf numFmtId="0" fontId="36" fillId="0" borderId="2" xfId="4" applyFont="1" applyBorder="1" applyAlignment="1">
      <alignment horizontal="left"/>
    </xf>
    <xf numFmtId="0" fontId="36" fillId="0" borderId="4" xfId="4" applyFont="1" applyBorder="1" applyAlignment="1">
      <alignment horizontal="left"/>
    </xf>
    <xf numFmtId="0" fontId="36" fillId="0" borderId="3" xfId="4" applyFont="1" applyBorder="1" applyAlignment="1">
      <alignment horizontal="left"/>
    </xf>
    <xf numFmtId="43" fontId="1" fillId="0" borderId="0" xfId="7" applyFont="1" applyAlignment="1">
      <alignment horizontal="center"/>
    </xf>
    <xf numFmtId="0" fontId="11" fillId="0" borderId="0" xfId="4" applyFont="1" applyAlignment="1">
      <alignment horizontal="left"/>
    </xf>
    <xf numFmtId="43" fontId="11" fillId="0" borderId="0" xfId="7" applyFont="1" applyAlignment="1">
      <alignment horizontal="center"/>
    </xf>
    <xf numFmtId="43" fontId="12" fillId="0" borderId="25" xfId="7" applyFont="1" applyBorder="1" applyAlignment="1">
      <alignment horizontal="center"/>
    </xf>
    <xf numFmtId="0" fontId="11" fillId="0" borderId="0" xfId="4" applyFont="1" applyAlignment="1">
      <alignment horizontal="justify" vertical="center" wrapText="1"/>
    </xf>
    <xf numFmtId="0" fontId="11" fillId="0" borderId="0" xfId="4" applyFont="1" applyAlignment="1">
      <alignment horizontal="left" vertical="center" wrapText="1"/>
    </xf>
    <xf numFmtId="43" fontId="1" fillId="0" borderId="0" xfId="7" applyFont="1" applyAlignment="1">
      <alignment horizontal="center" vertical="top" wrapText="1"/>
    </xf>
    <xf numFmtId="0" fontId="1" fillId="0" borderId="0" xfId="0" applyFont="1" applyAlignment="1">
      <alignment horizontal="left" vertical="top" wrapText="1"/>
    </xf>
    <xf numFmtId="43" fontId="1" fillId="0" borderId="28" xfId="7" applyFont="1" applyBorder="1" applyAlignment="1">
      <alignment horizontal="center" vertical="top" wrapText="1"/>
    </xf>
    <xf numFmtId="0" fontId="12" fillId="0" borderId="0" xfId="4" applyFont="1" applyAlignment="1">
      <alignment horizontal="center" vertical="center" wrapText="1"/>
    </xf>
    <xf numFmtId="43" fontId="12" fillId="0" borderId="29" xfId="6" applyFont="1" applyBorder="1" applyAlignment="1">
      <alignment horizontal="center" vertical="center" wrapText="1"/>
    </xf>
    <xf numFmtId="0" fontId="12" fillId="0" borderId="2" xfId="0" applyFont="1" applyBorder="1" applyAlignment="1">
      <alignment horizontal="right"/>
    </xf>
    <xf numFmtId="0" fontId="12" fillId="0" borderId="4" xfId="0" applyFont="1" applyBorder="1" applyAlignment="1">
      <alignment horizontal="right"/>
    </xf>
    <xf numFmtId="0" fontId="12" fillId="0" borderId="3" xfId="0" applyFont="1" applyBorder="1" applyAlignment="1">
      <alignment horizontal="right"/>
    </xf>
    <xf numFmtId="43" fontId="12" fillId="0" borderId="1" xfId="7" applyFont="1" applyFill="1" applyBorder="1" applyAlignment="1"/>
    <xf numFmtId="0" fontId="12" fillId="0" borderId="1" xfId="0" applyFont="1" applyBorder="1"/>
    <xf numFmtId="0" fontId="12" fillId="0" borderId="2" xfId="0" applyFont="1" applyBorder="1" applyAlignment="1">
      <alignment horizontal="center"/>
    </xf>
    <xf numFmtId="0" fontId="12" fillId="0" borderId="4" xfId="0" applyFont="1" applyBorder="1" applyAlignment="1">
      <alignment horizontal="center"/>
    </xf>
    <xf numFmtId="0" fontId="12" fillId="0" borderId="3" xfId="0" applyFont="1" applyBorder="1" applyAlignment="1">
      <alignment horizontal="center"/>
    </xf>
    <xf numFmtId="0" fontId="11" fillId="0" borderId="1" xfId="0" applyFont="1" applyBorder="1"/>
    <xf numFmtId="165" fontId="11" fillId="0" borderId="1" xfId="0" applyNumberFormat="1" applyFont="1" applyBorder="1"/>
    <xf numFmtId="0" fontId="12" fillId="0" borderId="1" xfId="0" applyFont="1" applyBorder="1" applyAlignment="1">
      <alignment horizontal="center"/>
    </xf>
    <xf numFmtId="0" fontId="12" fillId="0" borderId="1" xfId="0" applyFont="1" applyBorder="1" applyAlignment="1">
      <alignment horizontal="right"/>
    </xf>
    <xf numFmtId="0" fontId="1" fillId="0" borderId="0" xfId="4" applyFont="1" applyAlignment="1">
      <alignment horizontal="left" vertical="top" wrapText="1"/>
    </xf>
    <xf numFmtId="0" fontId="1" fillId="0" borderId="0" xfId="0" applyFont="1" applyAlignment="1">
      <alignment horizontal="justify" vertical="justify" wrapText="1"/>
    </xf>
    <xf numFmtId="0" fontId="1" fillId="0" borderId="0" xfId="4" applyFont="1" applyAlignment="1">
      <alignment horizontal="left" vertical="center" wrapText="1"/>
    </xf>
    <xf numFmtId="0" fontId="11" fillId="0" borderId="0" xfId="0" applyFont="1" applyAlignment="1">
      <alignment horizontal="left" vertical="justify" wrapText="1"/>
    </xf>
    <xf numFmtId="43" fontId="11" fillId="0" borderId="0" xfId="7" applyFont="1" applyAlignment="1">
      <alignment horizontal="center" vertical="justify" wrapText="1"/>
    </xf>
    <xf numFmtId="0" fontId="2" fillId="0" borderId="0" xfId="4" applyFont="1" applyAlignment="1">
      <alignment horizontal="left" wrapText="1"/>
    </xf>
    <xf numFmtId="44" fontId="1" fillId="0" borderId="28" xfId="7" applyNumberFormat="1" applyFont="1" applyFill="1" applyBorder="1" applyAlignment="1">
      <alignment horizontal="center" vertical="top" wrapText="1"/>
    </xf>
    <xf numFmtId="44" fontId="2" fillId="0" borderId="25" xfId="7" applyNumberFormat="1" applyFont="1" applyFill="1" applyBorder="1" applyAlignment="1">
      <alignment horizontal="center" vertical="top" wrapText="1"/>
    </xf>
    <xf numFmtId="0" fontId="11" fillId="0" borderId="0" xfId="0" applyFont="1" applyAlignment="1">
      <alignment horizontal="left" wrapText="1"/>
    </xf>
    <xf numFmtId="0" fontId="12" fillId="0" borderId="0" xfId="4" applyFont="1" applyAlignment="1">
      <alignment horizontal="left" vertical="center" wrapText="1"/>
    </xf>
    <xf numFmtId="44" fontId="1" fillId="0" borderId="0" xfId="7" applyNumberFormat="1" applyFont="1" applyFill="1" applyBorder="1" applyAlignment="1">
      <alignment horizontal="center" vertical="top" wrapText="1"/>
    </xf>
    <xf numFmtId="0" fontId="1" fillId="0" borderId="0" xfId="4" applyFont="1" applyAlignment="1">
      <alignment horizontal="center" vertical="top" wrapText="1"/>
    </xf>
    <xf numFmtId="43" fontId="1" fillId="0" borderId="0" xfId="7" applyFont="1" applyFill="1" applyBorder="1" applyAlignment="1">
      <alignment horizontal="center" vertical="top" wrapText="1"/>
    </xf>
    <xf numFmtId="0" fontId="11" fillId="0" borderId="0" xfId="0" applyFont="1" applyAlignment="1">
      <alignment horizontal="justify" vertical="justify" wrapText="1"/>
    </xf>
    <xf numFmtId="0" fontId="11" fillId="0" borderId="0" xfId="4" applyFont="1" applyAlignment="1">
      <alignment horizontal="left" vertical="top" wrapText="1"/>
    </xf>
    <xf numFmtId="0" fontId="12" fillId="0" borderId="1" xfId="4" applyFont="1" applyBorder="1" applyAlignment="1">
      <alignment horizontal="center"/>
    </xf>
    <xf numFmtId="0" fontId="12" fillId="0" borderId="2" xfId="4" applyFont="1" applyBorder="1" applyAlignment="1">
      <alignment horizontal="center"/>
    </xf>
    <xf numFmtId="0" fontId="12" fillId="0" borderId="4" xfId="4" applyFont="1" applyBorder="1" applyAlignment="1">
      <alignment horizontal="center"/>
    </xf>
    <xf numFmtId="0" fontId="12" fillId="0" borderId="3" xfId="4" applyFont="1" applyBorder="1" applyAlignment="1">
      <alignment horizontal="center"/>
    </xf>
    <xf numFmtId="49" fontId="11" fillId="0" borderId="1" xfId="4" applyNumberFormat="1" applyFont="1" applyBorder="1" applyAlignment="1">
      <alignment horizontal="left"/>
    </xf>
    <xf numFmtId="43" fontId="11" fillId="0" borderId="2" xfId="7" applyFont="1" applyBorder="1" applyAlignment="1">
      <alignment horizontal="center"/>
    </xf>
    <xf numFmtId="43" fontId="11" fillId="0" borderId="4" xfId="7" applyFont="1" applyBorder="1" applyAlignment="1">
      <alignment horizontal="center"/>
    </xf>
    <xf numFmtId="43" fontId="11" fillId="0" borderId="3" xfId="7" applyFont="1" applyBorder="1" applyAlignment="1">
      <alignment horizontal="center"/>
    </xf>
    <xf numFmtId="10" fontId="11" fillId="0" borderId="1" xfId="4" applyNumberFormat="1" applyFont="1" applyBorder="1" applyAlignment="1">
      <alignment horizontal="center"/>
    </xf>
    <xf numFmtId="165" fontId="11" fillId="0" borderId="1" xfId="0" applyNumberFormat="1" applyFont="1" applyBorder="1" applyAlignment="1">
      <alignment horizontal="right"/>
    </xf>
    <xf numFmtId="0" fontId="11" fillId="0" borderId="1" xfId="0" applyFont="1" applyBorder="1" applyAlignment="1">
      <alignment horizontal="right"/>
    </xf>
    <xf numFmtId="0" fontId="11" fillId="0" borderId="1" xfId="0" applyFont="1" applyBorder="1" applyAlignment="1">
      <alignment horizontal="left"/>
    </xf>
    <xf numFmtId="165" fontId="11" fillId="0" borderId="2" xfId="0" applyNumberFormat="1" applyFont="1" applyBorder="1" applyAlignment="1">
      <alignment horizontal="center"/>
    </xf>
    <xf numFmtId="0" fontId="11" fillId="0" borderId="4" xfId="0" applyFont="1" applyBorder="1" applyAlignment="1">
      <alignment horizontal="center"/>
    </xf>
    <xf numFmtId="0" fontId="11" fillId="0" borderId="3" xfId="0" applyFont="1" applyBorder="1" applyAlignment="1">
      <alignment horizontal="center"/>
    </xf>
    <xf numFmtId="9" fontId="11" fillId="0" borderId="2" xfId="3" applyFont="1" applyFill="1" applyBorder="1" applyAlignment="1">
      <alignment horizontal="center"/>
    </xf>
    <xf numFmtId="9" fontId="11" fillId="0" borderId="4" xfId="3" applyFont="1" applyFill="1" applyBorder="1" applyAlignment="1">
      <alignment horizontal="center"/>
    </xf>
    <xf numFmtId="9" fontId="11" fillId="0" borderId="3" xfId="3" applyFont="1" applyFill="1" applyBorder="1" applyAlignment="1">
      <alignment horizontal="center"/>
    </xf>
    <xf numFmtId="0" fontId="4" fillId="6" borderId="0" xfId="4" applyFont="1" applyFill="1" applyAlignment="1">
      <alignment horizontal="justify" vertical="center" wrapText="1"/>
    </xf>
    <xf numFmtId="0" fontId="11" fillId="0" borderId="2" xfId="0" applyFont="1" applyBorder="1" applyAlignment="1">
      <alignment horizontal="left"/>
    </xf>
    <xf numFmtId="0" fontId="11" fillId="0" borderId="4" xfId="0" applyFont="1" applyBorder="1" applyAlignment="1">
      <alignment horizontal="left"/>
    </xf>
    <xf numFmtId="0" fontId="11" fillId="0" borderId="3" xfId="0" applyFont="1" applyBorder="1" applyAlignment="1">
      <alignment horizontal="left"/>
    </xf>
    <xf numFmtId="0" fontId="4" fillId="0" borderId="0" xfId="4" applyFont="1" applyAlignment="1">
      <alignment horizontal="left" vertical="center" wrapText="1"/>
    </xf>
    <xf numFmtId="0" fontId="4" fillId="0" borderId="0" xfId="4" applyFont="1" applyAlignment="1">
      <alignment horizontal="justify" vertical="justify"/>
    </xf>
    <xf numFmtId="0" fontId="4" fillId="0" borderId="0" xfId="4" applyFont="1" applyAlignment="1">
      <alignment horizontal="justify" vertical="justify" wrapText="1"/>
    </xf>
    <xf numFmtId="0" fontId="4" fillId="0" borderId="0" xfId="4" applyFont="1" applyAlignment="1">
      <alignment horizontal="justify" vertical="center"/>
    </xf>
    <xf numFmtId="0" fontId="1" fillId="0" borderId="0" xfId="0" applyFont="1" applyAlignment="1">
      <alignment horizontal="justify" vertical="center" wrapText="1"/>
    </xf>
    <xf numFmtId="0" fontId="2" fillId="0" borderId="0" xfId="0" applyFont="1" applyAlignment="1">
      <alignment horizontal="justify" vertical="center" wrapText="1"/>
    </xf>
    <xf numFmtId="0" fontId="7" fillId="0" borderId="0" xfId="0" applyFont="1" applyAlignment="1">
      <alignment horizontal="left" vertical="top" wrapText="1"/>
    </xf>
    <xf numFmtId="164" fontId="2" fillId="0" borderId="29" xfId="5" applyFont="1" applyFill="1" applyBorder="1" applyAlignment="1">
      <alignment horizontal="center" vertical="center"/>
    </xf>
    <xf numFmtId="43" fontId="1" fillId="0" borderId="28" xfId="7" applyFont="1" applyFill="1" applyBorder="1" applyAlignment="1">
      <alignment horizontal="center" vertical="center"/>
    </xf>
    <xf numFmtId="164" fontId="2" fillId="0" borderId="0" xfId="5" applyFont="1" applyFill="1" applyBorder="1" applyAlignment="1">
      <alignment horizontal="center" vertical="center"/>
    </xf>
    <xf numFmtId="43" fontId="1" fillId="0" borderId="0" xfId="7" applyFont="1" applyFill="1" applyBorder="1" applyAlignment="1">
      <alignment horizontal="center" vertical="center"/>
    </xf>
    <xf numFmtId="164" fontId="2" fillId="0" borderId="28" xfId="5" applyFont="1" applyFill="1" applyBorder="1" applyAlignment="1">
      <alignment horizontal="center" vertical="center"/>
    </xf>
    <xf numFmtId="9" fontId="1" fillId="0" borderId="0" xfId="4" applyNumberFormat="1" applyFont="1" applyAlignment="1">
      <alignment horizontal="center" vertical="top"/>
    </xf>
    <xf numFmtId="0" fontId="2" fillId="0" borderId="0" xfId="4" applyFont="1" applyAlignment="1">
      <alignment horizontal="center" vertical="center"/>
    </xf>
    <xf numFmtId="0" fontId="5" fillId="0" borderId="0" xfId="4" applyFont="1" applyAlignment="1">
      <alignment horizontal="center" vertical="center"/>
    </xf>
    <xf numFmtId="43" fontId="4" fillId="0" borderId="0" xfId="7" applyFont="1" applyFill="1" applyBorder="1" applyAlignment="1">
      <alignment horizontal="center" vertical="top"/>
    </xf>
    <xf numFmtId="0" fontId="4" fillId="0" borderId="0" xfId="4" applyFont="1" applyAlignment="1">
      <alignment horizontal="center" vertical="top" wrapText="1"/>
    </xf>
    <xf numFmtId="9" fontId="4" fillId="0" borderId="0" xfId="4" applyNumberFormat="1" applyFont="1" applyAlignment="1">
      <alignment horizontal="center" vertical="top"/>
    </xf>
    <xf numFmtId="0" fontId="4" fillId="0" borderId="0" xfId="4" applyFont="1" applyAlignment="1">
      <alignment horizontal="justify" vertical="top" wrapText="1"/>
    </xf>
    <xf numFmtId="0" fontId="4" fillId="0" borderId="0" xfId="4" applyFont="1" applyAlignment="1">
      <alignment horizontal="left" vertical="center"/>
    </xf>
    <xf numFmtId="43" fontId="4" fillId="0" borderId="0" xfId="7" applyFont="1" applyFill="1" applyBorder="1" applyAlignment="1">
      <alignment horizontal="center" vertical="center"/>
    </xf>
    <xf numFmtId="0" fontId="6" fillId="0" borderId="0" xfId="4" applyFont="1" applyAlignment="1">
      <alignment horizontal="justify" vertical="center" wrapText="1"/>
    </xf>
    <xf numFmtId="0" fontId="17" fillId="0" borderId="0" xfId="0" applyFont="1" applyAlignment="1">
      <alignment horizontal="center"/>
    </xf>
    <xf numFmtId="0" fontId="4" fillId="0" borderId="0" xfId="0" applyFont="1" applyAlignment="1">
      <alignment horizontal="justify" vertical="justify" wrapText="1"/>
    </xf>
    <xf numFmtId="0" fontId="4" fillId="0" borderId="0" xfId="0" applyFont="1" applyAlignment="1">
      <alignment horizontal="left"/>
    </xf>
    <xf numFmtId="0" fontId="36" fillId="0" borderId="2" xfId="0" applyFont="1" applyBorder="1" applyAlignment="1">
      <alignment horizontal="left"/>
    </xf>
    <xf numFmtId="0" fontId="36" fillId="0" borderId="4" xfId="0" applyFont="1" applyBorder="1" applyAlignment="1">
      <alignment horizontal="left"/>
    </xf>
    <xf numFmtId="43" fontId="11" fillId="0" borderId="2" xfId="6" applyFont="1" applyBorder="1" applyAlignment="1">
      <alignment horizontal="right"/>
    </xf>
    <xf numFmtId="43" fontId="11" fillId="0" borderId="4" xfId="6" applyFont="1" applyBorder="1" applyAlignment="1">
      <alignment horizontal="right"/>
    </xf>
    <xf numFmtId="43" fontId="11" fillId="0" borderId="3" xfId="6" applyFont="1" applyBorder="1" applyAlignment="1">
      <alignment horizontal="right"/>
    </xf>
    <xf numFmtId="43" fontId="11" fillId="0" borderId="2" xfId="7" applyFont="1" applyBorder="1" applyAlignment="1">
      <alignment horizontal="left"/>
    </xf>
    <xf numFmtId="43" fontId="11" fillId="0" borderId="4" xfId="7" applyFont="1" applyBorder="1" applyAlignment="1">
      <alignment horizontal="left"/>
    </xf>
    <xf numFmtId="43" fontId="11" fillId="0" borderId="3" xfId="7" applyFont="1" applyBorder="1" applyAlignment="1">
      <alignment horizontal="left"/>
    </xf>
    <xf numFmtId="165" fontId="11" fillId="0" borderId="2" xfId="0" applyNumberFormat="1" applyFont="1" applyBorder="1" applyAlignment="1">
      <alignment horizontal="right"/>
    </xf>
    <xf numFmtId="0" fontId="11" fillId="0" borderId="4" xfId="0" applyFont="1" applyBorder="1" applyAlignment="1">
      <alignment horizontal="right"/>
    </xf>
    <xf numFmtId="0" fontId="11" fillId="0" borderId="3" xfId="0" applyFont="1" applyBorder="1" applyAlignment="1">
      <alignment horizontal="right"/>
    </xf>
    <xf numFmtId="0" fontId="11" fillId="0" borderId="24" xfId="0" applyFont="1" applyBorder="1" applyAlignment="1">
      <alignment horizontal="left"/>
    </xf>
    <xf numFmtId="0" fontId="11" fillId="0" borderId="25" xfId="0" applyFont="1" applyBorder="1" applyAlignment="1">
      <alignment horizontal="left"/>
    </xf>
    <xf numFmtId="0" fontId="11" fillId="0" borderId="26" xfId="0" applyFont="1" applyBorder="1" applyAlignment="1">
      <alignment horizontal="left"/>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2" fillId="0" borderId="1" xfId="0" applyFont="1" applyBorder="1" applyAlignment="1">
      <alignment horizontal="center" vertical="top" wrapText="1"/>
    </xf>
    <xf numFmtId="0" fontId="6" fillId="0" borderId="1" xfId="0" applyFont="1" applyBorder="1" applyAlignment="1">
      <alignment horizontal="center" vertical="top" wrapText="1"/>
    </xf>
    <xf numFmtId="0" fontId="6" fillId="0" borderId="3" xfId="0" applyFont="1" applyBorder="1" applyAlignment="1">
      <alignment horizontal="center" vertical="top" wrapText="1"/>
    </xf>
    <xf numFmtId="0" fontId="4" fillId="0" borderId="2" xfId="0" applyFont="1" applyBorder="1" applyAlignment="1">
      <alignment horizontal="left" vertical="top" wrapText="1" indent="1"/>
    </xf>
    <xf numFmtId="0" fontId="4" fillId="0" borderId="4" xfId="0" applyFont="1" applyBorder="1" applyAlignment="1">
      <alignment horizontal="left" vertical="top" wrapText="1" indent="1"/>
    </xf>
    <xf numFmtId="0" fontId="4" fillId="0" borderId="3" xfId="0" applyFont="1" applyBorder="1" applyAlignment="1">
      <alignment horizontal="left" vertical="top" wrapText="1" indent="1"/>
    </xf>
    <xf numFmtId="0" fontId="6" fillId="0" borderId="2" xfId="0" applyFont="1" applyBorder="1" applyAlignment="1">
      <alignment horizontal="right" vertical="top" wrapText="1"/>
    </xf>
    <xf numFmtId="0" fontId="6" fillId="0" borderId="4" xfId="0" applyFont="1" applyBorder="1" applyAlignment="1">
      <alignment horizontal="right" vertical="top" wrapText="1"/>
    </xf>
    <xf numFmtId="0" fontId="6" fillId="0" borderId="3" xfId="0" applyFont="1" applyBorder="1" applyAlignment="1">
      <alignment horizontal="right" vertical="top" wrapText="1"/>
    </xf>
    <xf numFmtId="43" fontId="1" fillId="0" borderId="2" xfId="6" applyFont="1" applyBorder="1" applyAlignment="1">
      <alignment horizontal="right" vertical="center" wrapText="1"/>
    </xf>
    <xf numFmtId="43" fontId="1" fillId="0" borderId="4" xfId="6" applyFont="1" applyBorder="1" applyAlignment="1">
      <alignment horizontal="right" vertical="center" wrapText="1"/>
    </xf>
    <xf numFmtId="43" fontId="1" fillId="0" borderId="3" xfId="6" applyFont="1" applyBorder="1" applyAlignment="1">
      <alignment horizontal="right" vertical="center" wrapText="1"/>
    </xf>
    <xf numFmtId="43" fontId="12" fillId="0" borderId="2" xfId="6" applyFont="1" applyBorder="1" applyAlignment="1">
      <alignment horizontal="right"/>
    </xf>
    <xf numFmtId="43" fontId="12" fillId="0" borderId="4" xfId="6" applyFont="1" applyBorder="1" applyAlignment="1">
      <alignment horizontal="right"/>
    </xf>
    <xf numFmtId="43" fontId="12" fillId="0" borderId="3" xfId="6" applyFont="1" applyBorder="1" applyAlignment="1">
      <alignment horizontal="right"/>
    </xf>
    <xf numFmtId="0" fontId="1" fillId="0" borderId="1" xfId="0" applyFont="1" applyBorder="1" applyAlignment="1">
      <alignment horizontal="left" vertical="top" wrapText="1" indent="1"/>
    </xf>
    <xf numFmtId="0" fontId="2" fillId="0" borderId="1" xfId="0" applyFont="1" applyBorder="1" applyAlignment="1">
      <alignment horizontal="left" vertical="top" wrapText="1"/>
    </xf>
    <xf numFmtId="0" fontId="28" fillId="0" borderId="1" xfId="0" applyFont="1" applyBorder="1" applyAlignment="1">
      <alignment horizontal="left" vertical="top" wrapText="1"/>
    </xf>
    <xf numFmtId="0" fontId="6" fillId="0" borderId="1" xfId="0" applyFont="1" applyBorder="1" applyAlignment="1">
      <alignment horizontal="left" vertical="top" wrapText="1"/>
    </xf>
    <xf numFmtId="0" fontId="12" fillId="0" borderId="27" xfId="0" applyFont="1" applyBorder="1" applyAlignment="1">
      <alignment horizontal="center"/>
    </xf>
    <xf numFmtId="43" fontId="1" fillId="0" borderId="1" xfId="6" applyFont="1" applyBorder="1" applyAlignment="1">
      <alignment horizontal="center" vertical="top" wrapText="1"/>
    </xf>
    <xf numFmtId="43" fontId="1" fillId="0" borderId="1" xfId="6" applyFont="1" applyBorder="1" applyAlignment="1">
      <alignment horizontal="center" vertical="center" wrapText="1"/>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2" fillId="0" borderId="2" xfId="0" applyFont="1" applyBorder="1" applyAlignment="1">
      <alignment horizontal="right" vertical="top" wrapText="1"/>
    </xf>
    <xf numFmtId="0" fontId="2" fillId="0" borderId="4" xfId="0" applyFont="1" applyBorder="1" applyAlignment="1">
      <alignment horizontal="right" vertical="top" wrapText="1"/>
    </xf>
    <xf numFmtId="0" fontId="2" fillId="0" borderId="3" xfId="0" applyFont="1" applyBorder="1" applyAlignment="1">
      <alignment horizontal="right" vertical="top" wrapText="1"/>
    </xf>
    <xf numFmtId="0" fontId="2" fillId="0" borderId="1" xfId="0" applyFont="1" applyBorder="1" applyAlignment="1">
      <alignment horizontal="right" vertical="top" wrapText="1"/>
    </xf>
    <xf numFmtId="43" fontId="4" fillId="0" borderId="1" xfId="6" applyFont="1" applyBorder="1" applyAlignment="1">
      <alignment horizontal="right" vertical="top" wrapText="1"/>
    </xf>
    <xf numFmtId="43" fontId="12" fillId="0" borderId="2" xfId="6" applyFont="1" applyFill="1" applyBorder="1" applyAlignment="1">
      <alignment horizontal="right"/>
    </xf>
    <xf numFmtId="43" fontId="12" fillId="0" borderId="4" xfId="6" applyFont="1" applyFill="1" applyBorder="1" applyAlignment="1">
      <alignment horizontal="right"/>
    </xf>
    <xf numFmtId="43" fontId="12" fillId="0" borderId="3" xfId="6" applyFont="1" applyFill="1" applyBorder="1" applyAlignment="1">
      <alignment horizontal="right"/>
    </xf>
    <xf numFmtId="0" fontId="12" fillId="0" borderId="2" xfId="4" applyFont="1" applyBorder="1" applyAlignment="1">
      <alignment horizontal="right"/>
    </xf>
    <xf numFmtId="0" fontId="12" fillId="0" borderId="4" xfId="4" applyFont="1" applyBorder="1" applyAlignment="1">
      <alignment horizontal="right"/>
    </xf>
    <xf numFmtId="0" fontId="12" fillId="0" borderId="3" xfId="4" applyFont="1" applyBorder="1" applyAlignment="1">
      <alignment horizontal="right"/>
    </xf>
    <xf numFmtId="0" fontId="12" fillId="0" borderId="4" xfId="0" applyFont="1" applyBorder="1" applyAlignment="1">
      <alignment horizontal="left"/>
    </xf>
    <xf numFmtId="0" fontId="12" fillId="0" borderId="3" xfId="0" applyFont="1" applyBorder="1" applyAlignment="1">
      <alignment horizontal="left"/>
    </xf>
    <xf numFmtId="0" fontId="11" fillId="0" borderId="0" xfId="4" applyFont="1" applyAlignment="1">
      <alignment horizontal="justify" vertical="center"/>
    </xf>
    <xf numFmtId="43" fontId="1" fillId="0" borderId="0" xfId="7" applyFont="1" applyFill="1" applyBorder="1" applyAlignment="1">
      <alignment horizontal="center" vertical="top"/>
    </xf>
    <xf numFmtId="43" fontId="4" fillId="0" borderId="0" xfId="7" applyFont="1" applyFill="1" applyBorder="1" applyAlignment="1">
      <alignment horizontal="right" vertical="top"/>
    </xf>
    <xf numFmtId="43" fontId="4" fillId="0" borderId="28" xfId="7" applyFont="1" applyFill="1" applyBorder="1" applyAlignment="1">
      <alignment horizontal="center" vertical="top"/>
    </xf>
    <xf numFmtId="43" fontId="4" fillId="0" borderId="0" xfId="4" applyNumberFormat="1" applyFont="1" applyAlignment="1">
      <alignment horizontal="center" vertical="top"/>
    </xf>
    <xf numFmtId="0" fontId="4" fillId="0" borderId="0" xfId="4" applyFont="1" applyAlignment="1">
      <alignment horizontal="center" vertical="top"/>
    </xf>
    <xf numFmtId="0" fontId="11" fillId="0" borderId="2" xfId="4" applyFont="1" applyBorder="1"/>
    <xf numFmtId="0" fontId="11" fillId="0" borderId="4" xfId="4" applyFont="1" applyBorder="1"/>
    <xf numFmtId="0" fontId="11" fillId="0" borderId="3" xfId="4" applyFont="1" applyBorder="1"/>
    <xf numFmtId="49" fontId="11" fillId="0" borderId="2" xfId="0" applyNumberFormat="1" applyFont="1" applyBorder="1"/>
    <xf numFmtId="49" fontId="11" fillId="0" borderId="4" xfId="0" applyNumberFormat="1" applyFont="1" applyBorder="1"/>
    <xf numFmtId="49" fontId="11" fillId="0" borderId="3" xfId="0" applyNumberFormat="1" applyFont="1" applyBorder="1"/>
    <xf numFmtId="165" fontId="11" fillId="0" borderId="1" xfId="4" applyNumberFormat="1" applyFont="1" applyBorder="1" applyAlignment="1">
      <alignment horizontal="right"/>
    </xf>
    <xf numFmtId="0" fontId="11" fillId="0" borderId="1" xfId="4" applyFont="1" applyBorder="1" applyAlignment="1">
      <alignment horizontal="right"/>
    </xf>
    <xf numFmtId="0" fontId="32" fillId="0" borderId="0" xfId="0" applyFont="1" applyAlignment="1">
      <alignment horizontal="center" vertical="center"/>
    </xf>
    <xf numFmtId="0" fontId="2" fillId="0" borderId="0" xfId="0" applyFont="1" applyAlignment="1">
      <alignment horizontal="left" vertical="top" wrapText="1"/>
    </xf>
    <xf numFmtId="43" fontId="12" fillId="0" borderId="1" xfId="6" applyFont="1" applyFill="1" applyBorder="1" applyAlignment="1">
      <alignment horizontal="right"/>
    </xf>
    <xf numFmtId="43" fontId="12" fillId="0" borderId="2" xfId="7" applyFont="1" applyBorder="1" applyAlignment="1">
      <alignment horizontal="center"/>
    </xf>
    <xf numFmtId="43" fontId="12" fillId="0" borderId="4" xfId="7" applyFont="1" applyBorder="1" applyAlignment="1">
      <alignment horizontal="center"/>
    </xf>
    <xf numFmtId="43" fontId="12" fillId="0" borderId="3" xfId="7" applyFont="1" applyBorder="1" applyAlignment="1">
      <alignment horizontal="center"/>
    </xf>
    <xf numFmtId="9" fontId="12" fillId="0" borderId="1" xfId="5" applyNumberFormat="1" applyFont="1" applyBorder="1" applyAlignment="1">
      <alignment horizontal="center"/>
    </xf>
    <xf numFmtId="0" fontId="12" fillId="0" borderId="1" xfId="5" applyNumberFormat="1" applyFont="1" applyBorder="1" applyAlignment="1">
      <alignment horizontal="center"/>
    </xf>
    <xf numFmtId="0" fontId="11" fillId="0" borderId="1" xfId="4" applyFont="1" applyBorder="1"/>
    <xf numFmtId="0" fontId="11" fillId="0" borderId="0" xfId="0" applyFont="1" applyAlignment="1">
      <alignment horizontal="left" vertic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43" fontId="1" fillId="0" borderId="1" xfId="6" applyFont="1" applyBorder="1" applyAlignment="1">
      <alignment horizontal="right" vertical="top" wrapText="1"/>
    </xf>
    <xf numFmtId="43" fontId="1" fillId="0" borderId="1" xfId="6" applyFont="1" applyBorder="1" applyAlignment="1">
      <alignment horizontal="right" vertical="center" wrapText="1"/>
    </xf>
    <xf numFmtId="0" fontId="4" fillId="0" borderId="1" xfId="0" applyFont="1" applyBorder="1" applyAlignment="1">
      <alignment horizontal="center" vertical="top" wrapText="1"/>
    </xf>
    <xf numFmtId="43" fontId="11" fillId="0" borderId="1" xfId="7" applyFont="1" applyBorder="1"/>
    <xf numFmtId="0" fontId="17" fillId="0" borderId="0" xfId="0" applyFont="1" applyAlignment="1">
      <alignment horizontal="left" vertical="justify"/>
    </xf>
    <xf numFmtId="0" fontId="22" fillId="2" borderId="6" xfId="0" applyFont="1" applyFill="1" applyBorder="1" applyAlignment="1">
      <alignment horizontal="left" vertical="center"/>
    </xf>
    <xf numFmtId="0" fontId="22" fillId="2" borderId="7" xfId="0" applyFont="1" applyFill="1" applyBorder="1" applyAlignment="1">
      <alignment horizontal="left" vertical="center"/>
    </xf>
    <xf numFmtId="0" fontId="22" fillId="2" borderId="8" xfId="0" applyFont="1" applyFill="1" applyBorder="1" applyAlignment="1">
      <alignment horizontal="left" vertical="center"/>
    </xf>
    <xf numFmtId="0" fontId="19" fillId="4" borderId="0" xfId="0" applyFont="1" applyFill="1" applyAlignment="1">
      <alignment horizontal="center" vertical="center"/>
    </xf>
    <xf numFmtId="0" fontId="23" fillId="5" borderId="14" xfId="0" applyFont="1" applyFill="1" applyBorder="1" applyAlignment="1">
      <alignment horizontal="center" vertical="center"/>
    </xf>
    <xf numFmtId="0" fontId="23" fillId="5" borderId="17" xfId="0" applyFont="1" applyFill="1" applyBorder="1" applyAlignment="1">
      <alignment horizontal="center" vertical="center"/>
    </xf>
    <xf numFmtId="0" fontId="24" fillId="5" borderId="15" xfId="0" applyFont="1" applyFill="1" applyBorder="1" applyAlignment="1">
      <alignment horizontal="left" vertical="center"/>
    </xf>
    <xf numFmtId="0" fontId="24" fillId="5" borderId="18" xfId="0" applyFont="1" applyFill="1" applyBorder="1" applyAlignment="1">
      <alignment horizontal="left" vertical="center"/>
    </xf>
    <xf numFmtId="0" fontId="23" fillId="5" borderId="19" xfId="0" applyFont="1" applyFill="1" applyBorder="1" applyAlignment="1">
      <alignment horizontal="center" vertical="center"/>
    </xf>
    <xf numFmtId="0" fontId="24" fillId="5" borderId="20" xfId="0" applyFont="1" applyFill="1" applyBorder="1" applyAlignment="1">
      <alignment horizontal="left" vertical="center"/>
    </xf>
    <xf numFmtId="0" fontId="23" fillId="0" borderId="14" xfId="0" applyFont="1" applyBorder="1" applyAlignment="1">
      <alignment horizontal="center" vertical="center"/>
    </xf>
    <xf numFmtId="0" fontId="23" fillId="0" borderId="19" xfId="0" applyFont="1" applyBorder="1" applyAlignment="1">
      <alignment horizontal="center" vertical="center"/>
    </xf>
    <xf numFmtId="0" fontId="23" fillId="0" borderId="17" xfId="0" applyFont="1" applyBorder="1" applyAlignment="1">
      <alignment horizontal="center" vertical="center"/>
    </xf>
    <xf numFmtId="0" fontId="23" fillId="5" borderId="21" xfId="0" applyFont="1" applyFill="1" applyBorder="1" applyAlignment="1">
      <alignment horizontal="center" vertical="center"/>
    </xf>
    <xf numFmtId="0" fontId="24" fillId="5" borderId="22" xfId="0" applyFont="1" applyFill="1" applyBorder="1" applyAlignment="1">
      <alignment horizontal="left" vertical="center"/>
    </xf>
    <xf numFmtId="0" fontId="24" fillId="0" borderId="15" xfId="0" applyFont="1" applyBorder="1" applyAlignment="1">
      <alignment horizontal="left" vertical="center"/>
    </xf>
    <xf numFmtId="0" fontId="24" fillId="0" borderId="20" xfId="0" applyFont="1" applyBorder="1" applyAlignment="1">
      <alignment horizontal="left" vertical="center"/>
    </xf>
    <xf numFmtId="0" fontId="24" fillId="0" borderId="18" xfId="0" applyFont="1" applyBorder="1" applyAlignment="1">
      <alignment horizontal="left" vertical="center"/>
    </xf>
    <xf numFmtId="0" fontId="26" fillId="0" borderId="0" xfId="0" applyFont="1" applyAlignment="1">
      <alignment horizontal="left" vertical="top" wrapText="1"/>
    </xf>
    <xf numFmtId="0" fontId="26" fillId="0" borderId="23" xfId="0" applyFont="1" applyBorder="1" applyAlignment="1">
      <alignment horizontal="left" vertical="top" wrapText="1"/>
    </xf>
    <xf numFmtId="0" fontId="24" fillId="5" borderId="15" xfId="0" applyFont="1" applyFill="1" applyBorder="1" applyAlignment="1">
      <alignment horizontal="left" vertical="center" wrapText="1"/>
    </xf>
    <xf numFmtId="0" fontId="24" fillId="5" borderId="20" xfId="0" applyFont="1" applyFill="1" applyBorder="1" applyAlignment="1">
      <alignment horizontal="left" vertical="center" wrapText="1"/>
    </xf>
    <xf numFmtId="0" fontId="24" fillId="5" borderId="18" xfId="0" applyFont="1" applyFill="1" applyBorder="1" applyAlignment="1">
      <alignment horizontal="left" vertical="center" wrapText="1"/>
    </xf>
    <xf numFmtId="0" fontId="24" fillId="0" borderId="15" xfId="0" applyFont="1" applyBorder="1" applyAlignment="1">
      <alignment horizontal="left" vertical="center" wrapText="1"/>
    </xf>
    <xf numFmtId="0" fontId="24" fillId="0" borderId="20" xfId="0" applyFont="1" applyBorder="1" applyAlignment="1">
      <alignment horizontal="left" vertical="center" wrapText="1"/>
    </xf>
    <xf numFmtId="0" fontId="24" fillId="0" borderId="18" xfId="0" applyFont="1" applyBorder="1" applyAlignment="1">
      <alignment horizontal="left" vertical="center" wrapText="1"/>
    </xf>
    <xf numFmtId="0" fontId="24" fillId="5" borderId="22" xfId="0" applyFont="1" applyFill="1" applyBorder="1" applyAlignment="1">
      <alignment horizontal="left" vertical="center" wrapText="1"/>
    </xf>
    <xf numFmtId="0" fontId="20" fillId="4" borderId="0" xfId="0" applyFont="1" applyFill="1" applyAlignment="1">
      <alignment horizontal="center" vertical="center"/>
    </xf>
    <xf numFmtId="0" fontId="1" fillId="0" borderId="1" xfId="0" applyFont="1" applyFill="1" applyBorder="1" applyAlignment="1">
      <alignment horizontal="left" vertical="top" wrapText="1"/>
    </xf>
    <xf numFmtId="165" fontId="11" fillId="0" borderId="1" xfId="0" applyNumberFormat="1" applyFont="1" applyFill="1" applyBorder="1" applyAlignment="1">
      <alignment horizontal="right"/>
    </xf>
    <xf numFmtId="0" fontId="11" fillId="0" borderId="1" xfId="0" applyFont="1" applyFill="1" applyBorder="1" applyAlignment="1">
      <alignment horizontal="right"/>
    </xf>
    <xf numFmtId="165" fontId="11" fillId="0" borderId="2" xfId="0" applyNumberFormat="1" applyFont="1" applyFill="1" applyBorder="1" applyAlignment="1">
      <alignment horizontal="right"/>
    </xf>
    <xf numFmtId="0" fontId="11" fillId="0" borderId="4" xfId="0" applyFont="1" applyFill="1" applyBorder="1" applyAlignment="1">
      <alignment horizontal="right"/>
    </xf>
    <xf numFmtId="0" fontId="11" fillId="0" borderId="3" xfId="0" applyFont="1" applyFill="1" applyBorder="1" applyAlignment="1">
      <alignment horizontal="right"/>
    </xf>
    <xf numFmtId="0" fontId="17" fillId="0" borderId="0" xfId="0" applyFont="1" applyAlignment="1"/>
    <xf numFmtId="0" fontId="17" fillId="0" borderId="0" xfId="0" applyFont="1" applyAlignment="1">
      <alignment horizontal="center" vertical="center"/>
    </xf>
    <xf numFmtId="0" fontId="17" fillId="0" borderId="0" xfId="0" applyFont="1" applyAlignment="1">
      <alignment horizontal="center" vertical="center"/>
    </xf>
    <xf numFmtId="0" fontId="36" fillId="0" borderId="1" xfId="0" applyFont="1" applyBorder="1"/>
    <xf numFmtId="0" fontId="12" fillId="0" borderId="0" xfId="0" applyFont="1" applyBorder="1" applyAlignment="1">
      <alignment horizontal="right"/>
    </xf>
    <xf numFmtId="0" fontId="1" fillId="0" borderId="0" xfId="0" applyFont="1" applyAlignment="1">
      <alignment horizontal="left" vertical="center"/>
    </xf>
    <xf numFmtId="0" fontId="1" fillId="0" borderId="0" xfId="0" applyFont="1" applyAlignment="1">
      <alignment horizontal="center" vertical="center" wrapText="1"/>
    </xf>
    <xf numFmtId="0" fontId="4" fillId="0" borderId="0" xfId="0" applyFont="1" applyAlignment="1">
      <alignment horizontal="left" vertical="center"/>
    </xf>
    <xf numFmtId="0" fontId="1" fillId="0" borderId="0" xfId="0" applyFont="1" applyFill="1" applyBorder="1" applyAlignment="1">
      <alignment horizontal="left" vertical="top" wrapText="1"/>
    </xf>
    <xf numFmtId="165" fontId="11" fillId="0" borderId="0" xfId="0" applyNumberFormat="1" applyFont="1" applyFill="1" applyBorder="1" applyAlignment="1">
      <alignment horizontal="right"/>
    </xf>
    <xf numFmtId="0" fontId="11" fillId="0" borderId="0" xfId="0" applyFont="1" applyFill="1" applyBorder="1" applyAlignment="1">
      <alignment horizontal="right"/>
    </xf>
  </cellXfs>
  <cellStyles count="8">
    <cellStyle name="Hipervínculo 2" xfId="1" xr:uid="{00000000-0005-0000-0000-000000000000}"/>
    <cellStyle name="Millares" xfId="6" builtinId="3"/>
    <cellStyle name="Millares 2" xfId="7" xr:uid="{CCE51CEC-9B90-4785-9385-BDB30A16C682}"/>
    <cellStyle name="Moneda" xfId="2" builtinId="4"/>
    <cellStyle name="Moneda 2" xfId="5" xr:uid="{00000000-0005-0000-0000-000002000000}"/>
    <cellStyle name="Normal" xfId="0" builtinId="0"/>
    <cellStyle name="Normal 2" xfId="4" xr:uid="{00000000-0005-0000-0000-00000400000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1351430</xdr:colOff>
      <xdr:row>0</xdr:row>
      <xdr:rowOff>0</xdr:rowOff>
    </xdr:from>
    <xdr:to>
      <xdr:col>5</xdr:col>
      <xdr:colOff>2743199</xdr:colOff>
      <xdr:row>2</xdr:row>
      <xdr:rowOff>151069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95630" y="0"/>
          <a:ext cx="1391769" cy="598744"/>
        </a:xfrm>
        <a:prstGeom prst="rect">
          <a:avLst/>
        </a:prstGeom>
      </xdr:spPr>
    </xdr:pic>
    <xdr:clientData/>
  </xdr:twoCellAnchor>
  <xdr:twoCellAnchor editAs="oneCell">
    <xdr:from>
      <xdr:col>1</xdr:col>
      <xdr:colOff>304800</xdr:colOff>
      <xdr:row>0</xdr:row>
      <xdr:rowOff>85725</xdr:rowOff>
    </xdr:from>
    <xdr:to>
      <xdr:col>2</xdr:col>
      <xdr:colOff>1123950</xdr:colOff>
      <xdr:row>2</xdr:row>
      <xdr:rowOff>122549</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85725"/>
          <a:ext cx="1914525" cy="4844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70"/>
  <sheetViews>
    <sheetView tabSelected="1" view="pageLayout" topLeftCell="A188" zoomScale="130" zoomScaleNormal="130" zoomScalePageLayoutView="130" workbookViewId="0">
      <selection activeCell="C198" sqref="C198:P198"/>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22.5" style="35" customWidth="1"/>
    <col min="16" max="16" width="16" style="35" customWidth="1"/>
    <col min="17" max="16384" width="9.33203125" style="35"/>
  </cols>
  <sheetData>
    <row r="1" spans="1:16" s="33" customFormat="1" ht="12" customHeight="1" x14ac:dyDescent="0.2">
      <c r="A1" s="221" t="s">
        <v>246</v>
      </c>
      <c r="B1" s="221"/>
      <c r="C1" s="221"/>
      <c r="D1" s="221"/>
      <c r="E1" s="221"/>
      <c r="F1" s="221"/>
      <c r="G1" s="221"/>
      <c r="H1" s="221"/>
      <c r="I1" s="221"/>
      <c r="J1" s="221"/>
      <c r="K1" s="221"/>
      <c r="L1" s="221"/>
      <c r="M1" s="221"/>
      <c r="N1" s="221"/>
      <c r="O1" s="221"/>
      <c r="P1" s="221"/>
    </row>
    <row r="2" spans="1:16" s="33" customFormat="1" ht="12" customHeight="1" x14ac:dyDescent="0.2">
      <c r="A2" s="81"/>
      <c r="B2" s="221" t="s">
        <v>275</v>
      </c>
      <c r="C2" s="221"/>
      <c r="D2" s="221"/>
      <c r="E2" s="221"/>
      <c r="F2" s="221"/>
      <c r="G2" s="221"/>
      <c r="H2" s="221"/>
      <c r="I2" s="221"/>
      <c r="J2" s="221"/>
      <c r="K2" s="221"/>
      <c r="L2" s="221"/>
      <c r="M2" s="221"/>
      <c r="N2" s="221"/>
      <c r="O2" s="221"/>
      <c r="P2" s="221"/>
    </row>
    <row r="3" spans="1:16" s="33" customFormat="1" ht="21" customHeight="1" x14ac:dyDescent="0.2">
      <c r="A3" s="81"/>
      <c r="B3" s="81"/>
      <c r="C3" s="81"/>
      <c r="D3" s="81"/>
      <c r="E3" s="81"/>
      <c r="F3" s="81"/>
      <c r="G3" s="81"/>
      <c r="H3" s="81"/>
      <c r="I3" s="81"/>
      <c r="J3" s="81"/>
      <c r="K3" s="81"/>
      <c r="L3" s="81"/>
      <c r="M3" s="81"/>
      <c r="N3" s="81"/>
      <c r="O3" s="81"/>
      <c r="P3" s="79"/>
    </row>
    <row r="4" spans="1:16" s="33" customFormat="1" ht="48.75" customHeight="1" x14ac:dyDescent="0.2">
      <c r="A4" s="81"/>
      <c r="B4" s="222" t="s">
        <v>278</v>
      </c>
      <c r="C4" s="222"/>
      <c r="D4" s="222"/>
      <c r="E4" s="222"/>
      <c r="F4" s="222"/>
      <c r="G4" s="222"/>
      <c r="H4" s="222"/>
      <c r="I4" s="222"/>
      <c r="J4" s="222"/>
      <c r="K4" s="222"/>
      <c r="L4" s="222"/>
      <c r="M4" s="222"/>
      <c r="N4" s="222"/>
      <c r="O4" s="222"/>
      <c r="P4" s="222"/>
    </row>
    <row r="5" spans="1:16" s="33" customFormat="1" ht="12" customHeight="1" x14ac:dyDescent="0.2">
      <c r="A5" s="81"/>
      <c r="B5" s="223" t="s">
        <v>276</v>
      </c>
      <c r="C5" s="223"/>
      <c r="D5" s="223"/>
      <c r="E5" s="223"/>
      <c r="F5" s="223"/>
      <c r="G5" s="223"/>
      <c r="H5" s="223"/>
      <c r="I5" s="223"/>
      <c r="J5" s="223"/>
      <c r="K5" s="223"/>
      <c r="L5" s="223"/>
      <c r="M5" s="223"/>
      <c r="N5" s="223"/>
      <c r="O5" s="223"/>
      <c r="P5" s="223"/>
    </row>
    <row r="6" spans="1:16" s="33" customFormat="1" ht="16.5" customHeight="1" x14ac:dyDescent="0.2">
      <c r="A6" s="81"/>
      <c r="B6" s="56" t="s">
        <v>233</v>
      </c>
      <c r="C6" s="91" t="s">
        <v>277</v>
      </c>
      <c r="D6" s="91"/>
      <c r="E6" s="91"/>
      <c r="F6" s="34"/>
      <c r="G6" s="34"/>
      <c r="H6" s="34"/>
      <c r="I6" s="90"/>
      <c r="J6" s="90"/>
      <c r="K6" s="90"/>
      <c r="L6" s="90"/>
      <c r="M6" s="90"/>
      <c r="N6" s="90"/>
      <c r="O6" s="90"/>
      <c r="P6" s="90"/>
    </row>
    <row r="7" spans="1:16" s="33" customFormat="1" ht="12" customHeight="1" x14ac:dyDescent="0.2">
      <c r="A7" s="81"/>
      <c r="B7" s="56" t="s">
        <v>234</v>
      </c>
      <c r="C7" s="223" t="s">
        <v>162</v>
      </c>
      <c r="D7" s="223"/>
      <c r="E7" s="223"/>
      <c r="F7" s="223"/>
      <c r="G7" s="223"/>
      <c r="H7" s="34"/>
      <c r="I7" s="81"/>
      <c r="J7" s="81"/>
      <c r="K7" s="81"/>
      <c r="L7" s="81"/>
      <c r="M7" s="81"/>
      <c r="N7" s="81"/>
      <c r="O7" s="81"/>
      <c r="P7" s="79"/>
    </row>
    <row r="8" spans="1:16" s="33" customFormat="1" ht="12" customHeight="1" x14ac:dyDescent="0.2">
      <c r="A8" s="81"/>
      <c r="B8" s="56" t="s">
        <v>235</v>
      </c>
      <c r="C8" s="223" t="s">
        <v>279</v>
      </c>
      <c r="D8" s="223"/>
      <c r="E8" s="223"/>
      <c r="F8" s="223"/>
      <c r="G8" s="223"/>
      <c r="H8" s="223"/>
      <c r="I8" s="81"/>
      <c r="J8" s="81"/>
      <c r="K8" s="81"/>
      <c r="L8" s="81"/>
      <c r="M8" s="81"/>
      <c r="N8" s="81"/>
      <c r="O8" s="81"/>
      <c r="P8" s="79"/>
    </row>
    <row r="9" spans="1:16" ht="21" customHeight="1" x14ac:dyDescent="0.2">
      <c r="A9" s="34"/>
      <c r="B9" s="34"/>
      <c r="C9" s="34"/>
      <c r="D9" s="34"/>
      <c r="E9" s="34"/>
      <c r="F9" s="34"/>
      <c r="G9" s="34"/>
      <c r="H9" s="34"/>
      <c r="I9" s="34"/>
      <c r="J9" s="34"/>
      <c r="K9" s="34"/>
      <c r="L9" s="34"/>
      <c r="M9" s="34"/>
      <c r="N9" s="34"/>
      <c r="O9" s="34"/>
      <c r="P9" s="34"/>
    </row>
    <row r="10" spans="1:16" ht="15" customHeight="1" x14ac:dyDescent="0.2">
      <c r="A10" s="295" t="s">
        <v>163</v>
      </c>
      <c r="B10" s="295"/>
      <c r="C10" s="295"/>
      <c r="D10" s="295"/>
      <c r="E10" s="295"/>
      <c r="F10" s="295"/>
      <c r="G10" s="295"/>
      <c r="H10" s="295"/>
      <c r="I10" s="295"/>
      <c r="J10" s="295"/>
      <c r="K10" s="295"/>
      <c r="L10" s="295"/>
      <c r="M10" s="295"/>
      <c r="N10" s="295"/>
      <c r="O10" s="295"/>
      <c r="P10" s="295"/>
    </row>
    <row r="11" spans="1:16" ht="25.5" customHeight="1" x14ac:dyDescent="0.2">
      <c r="A11" s="89"/>
      <c r="B11" s="89"/>
      <c r="C11" s="89"/>
      <c r="D11" s="89"/>
      <c r="E11" s="89"/>
      <c r="F11" s="89"/>
      <c r="G11" s="89"/>
      <c r="H11" s="89"/>
      <c r="I11" s="89"/>
      <c r="J11" s="89"/>
      <c r="K11" s="89"/>
      <c r="L11" s="89"/>
      <c r="M11" s="89"/>
      <c r="N11" s="89"/>
      <c r="O11" s="89"/>
      <c r="P11" s="89"/>
    </row>
    <row r="12" spans="1:16" ht="12" customHeight="1" x14ac:dyDescent="0.2">
      <c r="A12" s="72"/>
      <c r="B12" s="37" t="s">
        <v>22</v>
      </c>
      <c r="C12" s="63" t="s">
        <v>29</v>
      </c>
      <c r="E12" s="72"/>
      <c r="F12" s="72"/>
      <c r="G12" s="72"/>
      <c r="H12" s="72"/>
      <c r="I12" s="72"/>
      <c r="J12" s="72"/>
      <c r="K12" s="72"/>
      <c r="L12" s="72"/>
      <c r="M12" s="72"/>
      <c r="N12" s="72"/>
      <c r="O12" s="72"/>
      <c r="P12" s="72"/>
    </row>
    <row r="13" spans="1:16" ht="12" customHeight="1" x14ac:dyDescent="0.2">
      <c r="A13" s="72"/>
      <c r="B13" s="63"/>
      <c r="C13" s="72"/>
      <c r="D13" s="72"/>
      <c r="E13" s="72"/>
      <c r="F13" s="72"/>
      <c r="G13" s="72"/>
      <c r="H13" s="72"/>
      <c r="I13" s="72"/>
      <c r="J13" s="72"/>
      <c r="K13" s="72"/>
      <c r="L13" s="72"/>
      <c r="M13" s="72"/>
      <c r="N13" s="72"/>
      <c r="O13" s="72"/>
      <c r="P13" s="72"/>
    </row>
    <row r="14" spans="1:16" ht="12" customHeight="1" x14ac:dyDescent="0.2">
      <c r="A14" s="72"/>
      <c r="B14" s="93"/>
      <c r="C14" s="131" t="s">
        <v>280</v>
      </c>
      <c r="D14" s="131"/>
      <c r="E14" s="131"/>
      <c r="F14" s="131"/>
      <c r="G14" s="131"/>
      <c r="H14" s="131"/>
      <c r="I14" s="131"/>
      <c r="J14" s="131"/>
      <c r="K14" s="131"/>
      <c r="L14" s="131"/>
      <c r="M14" s="131"/>
      <c r="N14" s="131"/>
      <c r="O14" s="131"/>
      <c r="P14" s="131"/>
    </row>
    <row r="15" spans="1:16" ht="27" customHeight="1" x14ac:dyDescent="0.2">
      <c r="A15" s="72"/>
      <c r="B15" s="93"/>
      <c r="C15" s="131"/>
      <c r="D15" s="131"/>
      <c r="E15" s="131"/>
      <c r="F15" s="131"/>
      <c r="G15" s="131"/>
      <c r="H15" s="131"/>
      <c r="I15" s="131"/>
      <c r="J15" s="131"/>
      <c r="K15" s="131"/>
      <c r="L15" s="131"/>
      <c r="M15" s="131"/>
      <c r="N15" s="131"/>
      <c r="O15" s="131"/>
      <c r="P15" s="131"/>
    </row>
    <row r="16" spans="1:16" ht="14.25" customHeight="1" x14ac:dyDescent="0.2">
      <c r="A16" s="72"/>
      <c r="B16" s="92"/>
      <c r="C16" s="92"/>
      <c r="D16" s="92"/>
      <c r="E16" s="92"/>
      <c r="F16" s="92"/>
      <c r="G16" s="92"/>
      <c r="H16" s="92"/>
      <c r="I16" s="92"/>
      <c r="J16" s="92"/>
      <c r="K16" s="92"/>
      <c r="L16" s="92"/>
      <c r="M16" s="92"/>
      <c r="N16" s="92"/>
      <c r="O16" s="92"/>
      <c r="P16" s="92"/>
    </row>
    <row r="17" spans="1:17" ht="12" customHeight="1" x14ac:dyDescent="0.2">
      <c r="A17" s="72"/>
      <c r="B17" s="93"/>
      <c r="C17" s="131" t="s">
        <v>285</v>
      </c>
      <c r="D17" s="131"/>
      <c r="E17" s="131"/>
      <c r="F17" s="131"/>
      <c r="G17" s="131"/>
      <c r="H17" s="131"/>
      <c r="I17" s="131"/>
      <c r="J17" s="131"/>
      <c r="K17" s="131"/>
      <c r="L17" s="131"/>
      <c r="M17" s="131"/>
      <c r="N17" s="131"/>
      <c r="O17" s="131"/>
      <c r="P17" s="131"/>
    </row>
    <row r="18" spans="1:17" ht="15.75" customHeight="1" x14ac:dyDescent="0.2">
      <c r="A18" s="72"/>
      <c r="B18" s="93"/>
      <c r="C18" s="131"/>
      <c r="D18" s="131"/>
      <c r="E18" s="131"/>
      <c r="F18" s="131"/>
      <c r="G18" s="131"/>
      <c r="H18" s="131"/>
      <c r="I18" s="131"/>
      <c r="J18" s="131"/>
      <c r="K18" s="131"/>
      <c r="L18" s="131"/>
      <c r="M18" s="131"/>
      <c r="N18" s="131"/>
      <c r="O18" s="131"/>
      <c r="P18" s="131"/>
    </row>
    <row r="19" spans="1:17" ht="21.75" customHeight="1" x14ac:dyDescent="0.2">
      <c r="A19" s="72"/>
      <c r="B19" s="94"/>
      <c r="C19" s="94"/>
      <c r="D19" s="94"/>
      <c r="E19" s="94"/>
      <c r="F19" s="94"/>
      <c r="G19" s="94"/>
      <c r="H19" s="94"/>
      <c r="I19" s="94"/>
      <c r="J19" s="94"/>
      <c r="K19" s="94"/>
      <c r="L19" s="94"/>
      <c r="M19" s="94"/>
      <c r="N19" s="94"/>
      <c r="O19" s="94"/>
      <c r="P19" s="94"/>
    </row>
    <row r="20" spans="1:17" ht="12" customHeight="1" x14ac:dyDescent="0.2">
      <c r="A20" s="72"/>
      <c r="B20" s="95"/>
      <c r="C20" s="95" t="s">
        <v>281</v>
      </c>
      <c r="D20" s="72"/>
      <c r="E20" s="72"/>
      <c r="F20" s="72"/>
      <c r="G20" s="72"/>
      <c r="H20" s="72"/>
      <c r="I20" s="72"/>
      <c r="J20" s="72"/>
      <c r="K20" s="72"/>
      <c r="L20" s="72"/>
      <c r="M20" s="72"/>
      <c r="N20" s="72"/>
      <c r="O20" s="72"/>
      <c r="P20" s="72"/>
    </row>
    <row r="21" spans="1:17" ht="24.75" customHeight="1" x14ac:dyDescent="0.2">
      <c r="A21" s="72"/>
      <c r="B21" s="98"/>
      <c r="C21" s="131" t="s">
        <v>282</v>
      </c>
      <c r="D21" s="131"/>
      <c r="E21" s="131"/>
      <c r="F21" s="131"/>
      <c r="G21" s="131"/>
      <c r="H21" s="131"/>
      <c r="I21" s="131"/>
      <c r="J21" s="131"/>
      <c r="K21" s="131"/>
      <c r="L21" s="131"/>
      <c r="M21" s="131"/>
      <c r="N21" s="131"/>
      <c r="O21" s="131"/>
      <c r="P21" s="131"/>
    </row>
    <row r="22" spans="1:17" ht="15.75" customHeight="1" x14ac:dyDescent="0.2">
      <c r="A22" s="72"/>
      <c r="B22" s="72"/>
      <c r="C22" s="72"/>
      <c r="D22" s="72"/>
      <c r="E22" s="72"/>
      <c r="F22" s="72"/>
      <c r="G22" s="72"/>
      <c r="H22" s="72"/>
      <c r="I22" s="72"/>
      <c r="J22" s="72"/>
      <c r="K22" s="72"/>
      <c r="L22" s="72"/>
      <c r="M22" s="72"/>
      <c r="N22" s="72"/>
      <c r="O22" s="72"/>
      <c r="P22" s="72"/>
    </row>
    <row r="23" spans="1:17" ht="12" customHeight="1" x14ac:dyDescent="0.2">
      <c r="A23" s="72"/>
      <c r="B23" s="95"/>
      <c r="C23" s="95" t="s">
        <v>283</v>
      </c>
      <c r="D23" s="72"/>
      <c r="E23" s="72"/>
      <c r="F23" s="72"/>
      <c r="G23" s="72"/>
      <c r="H23" s="72"/>
      <c r="I23" s="72"/>
      <c r="J23" s="72"/>
      <c r="K23" s="72"/>
      <c r="L23" s="72"/>
      <c r="M23" s="72"/>
      <c r="N23" s="72"/>
      <c r="O23" s="72"/>
      <c r="P23" s="72"/>
    </row>
    <row r="24" spans="1:17" ht="39.75" customHeight="1" x14ac:dyDescent="0.2">
      <c r="A24" s="72"/>
      <c r="B24" s="93"/>
      <c r="C24" s="131" t="s">
        <v>284</v>
      </c>
      <c r="D24" s="131"/>
      <c r="E24" s="131"/>
      <c r="F24" s="131"/>
      <c r="G24" s="131"/>
      <c r="H24" s="131"/>
      <c r="I24" s="131"/>
      <c r="J24" s="131"/>
      <c r="K24" s="131"/>
      <c r="L24" s="131"/>
      <c r="M24" s="131"/>
      <c r="N24" s="131"/>
      <c r="O24" s="131"/>
      <c r="P24" s="131"/>
    </row>
    <row r="25" spans="1:17" ht="24.75" customHeight="1" x14ac:dyDescent="0.2">
      <c r="A25" s="72"/>
      <c r="B25" s="72"/>
      <c r="C25" s="72"/>
      <c r="D25" s="72"/>
      <c r="E25" s="72"/>
      <c r="F25" s="72"/>
      <c r="G25" s="72"/>
      <c r="H25" s="72"/>
      <c r="I25" s="72"/>
      <c r="J25" s="72"/>
      <c r="K25" s="72"/>
      <c r="L25" s="72"/>
      <c r="M25" s="72"/>
      <c r="N25" s="72"/>
      <c r="O25" s="72"/>
      <c r="P25" s="72"/>
    </row>
    <row r="26" spans="1:17" ht="18" customHeight="1" x14ac:dyDescent="0.2">
      <c r="A26" s="72"/>
      <c r="B26" s="221" t="s">
        <v>246</v>
      </c>
      <c r="C26" s="221"/>
      <c r="D26" s="221"/>
      <c r="E26" s="221"/>
      <c r="F26" s="221"/>
      <c r="G26" s="221"/>
      <c r="H26" s="221"/>
      <c r="I26" s="221"/>
      <c r="J26" s="221"/>
      <c r="K26" s="221"/>
      <c r="L26" s="221"/>
      <c r="M26" s="221"/>
      <c r="N26" s="221"/>
      <c r="O26" s="221"/>
      <c r="P26" s="221"/>
      <c r="Q26" s="347"/>
    </row>
    <row r="27" spans="1:17" ht="14.25" customHeight="1" x14ac:dyDescent="0.2">
      <c r="A27" s="72"/>
      <c r="B27" s="221" t="s">
        <v>275</v>
      </c>
      <c r="C27" s="221"/>
      <c r="D27" s="221"/>
      <c r="E27" s="221"/>
      <c r="F27" s="221"/>
      <c r="G27" s="221"/>
      <c r="H27" s="221"/>
      <c r="I27" s="221"/>
      <c r="J27" s="221"/>
      <c r="K27" s="221"/>
      <c r="L27" s="221"/>
      <c r="M27" s="221"/>
      <c r="N27" s="221"/>
      <c r="O27" s="221"/>
      <c r="P27" s="221"/>
      <c r="Q27" s="81"/>
    </row>
    <row r="28" spans="1:17" ht="14.25" customHeight="1" x14ac:dyDescent="0.2">
      <c r="A28" s="72"/>
      <c r="B28" s="81"/>
      <c r="C28" s="81"/>
      <c r="D28" s="81"/>
      <c r="E28" s="81"/>
      <c r="F28" s="81"/>
      <c r="G28" s="81"/>
      <c r="H28" s="81"/>
      <c r="I28" s="81"/>
      <c r="J28" s="81"/>
      <c r="K28" s="81"/>
      <c r="L28" s="81"/>
      <c r="M28" s="81"/>
      <c r="N28" s="81"/>
      <c r="O28" s="81"/>
      <c r="P28" s="81"/>
      <c r="Q28" s="81"/>
    </row>
    <row r="29" spans="1:17" ht="12" customHeight="1" x14ac:dyDescent="0.2">
      <c r="A29" s="72"/>
      <c r="B29" s="37" t="s">
        <v>27</v>
      </c>
      <c r="C29" s="63" t="s">
        <v>28</v>
      </c>
    </row>
    <row r="30" spans="1:17" ht="21" customHeight="1" x14ac:dyDescent="0.2">
      <c r="A30" s="72"/>
      <c r="B30" s="37"/>
      <c r="C30" s="63"/>
    </row>
    <row r="31" spans="1:17" ht="12" customHeight="1" x14ac:dyDescent="0.2">
      <c r="A31" s="72"/>
      <c r="B31" s="93"/>
      <c r="C31" s="131" t="s">
        <v>286</v>
      </c>
      <c r="D31" s="131"/>
      <c r="E31" s="131"/>
      <c r="F31" s="131"/>
      <c r="G31" s="131"/>
      <c r="H31" s="131"/>
      <c r="I31" s="131"/>
      <c r="J31" s="131"/>
      <c r="K31" s="131"/>
      <c r="L31" s="131"/>
      <c r="M31" s="131"/>
      <c r="N31" s="131"/>
      <c r="O31" s="131"/>
      <c r="P31" s="131"/>
    </row>
    <row r="32" spans="1:17" ht="26.25" customHeight="1" x14ac:dyDescent="0.2">
      <c r="A32" s="72"/>
      <c r="B32" s="93"/>
      <c r="C32" s="131"/>
      <c r="D32" s="131"/>
      <c r="E32" s="131"/>
      <c r="F32" s="131"/>
      <c r="G32" s="131"/>
      <c r="H32" s="131"/>
      <c r="I32" s="131"/>
      <c r="J32" s="131"/>
      <c r="K32" s="131"/>
      <c r="L32" s="131"/>
      <c r="M32" s="131"/>
      <c r="N32" s="131"/>
      <c r="O32" s="131"/>
      <c r="P32" s="131"/>
    </row>
    <row r="33" spans="1:16" ht="12" customHeight="1" x14ac:dyDescent="0.2">
      <c r="A33" s="72"/>
      <c r="B33" s="93"/>
      <c r="C33" s="131" t="s">
        <v>287</v>
      </c>
      <c r="D33" s="131"/>
      <c r="E33" s="131"/>
      <c r="F33" s="131"/>
      <c r="G33" s="131"/>
      <c r="H33" s="131"/>
      <c r="I33" s="131"/>
      <c r="J33" s="131"/>
      <c r="K33" s="131"/>
      <c r="L33" s="131"/>
      <c r="M33" s="131"/>
      <c r="N33" s="131"/>
      <c r="O33" s="131"/>
      <c r="P33" s="131"/>
    </row>
    <row r="34" spans="1:16" ht="44.25" customHeight="1" x14ac:dyDescent="0.2">
      <c r="A34" s="72"/>
      <c r="B34" s="93"/>
      <c r="C34" s="131"/>
      <c r="D34" s="131"/>
      <c r="E34" s="131"/>
      <c r="F34" s="131"/>
      <c r="G34" s="131"/>
      <c r="H34" s="131"/>
      <c r="I34" s="131"/>
      <c r="J34" s="131"/>
      <c r="K34" s="131"/>
      <c r="L34" s="131"/>
      <c r="M34" s="131"/>
      <c r="N34" s="131"/>
      <c r="O34" s="131"/>
      <c r="P34" s="131"/>
    </row>
    <row r="35" spans="1:16" ht="54.75" customHeight="1" x14ac:dyDescent="0.2">
      <c r="A35" s="72"/>
      <c r="B35" s="93"/>
      <c r="C35" s="131" t="s">
        <v>288</v>
      </c>
      <c r="D35" s="131"/>
      <c r="E35" s="131"/>
      <c r="F35" s="131"/>
      <c r="G35" s="131"/>
      <c r="H35" s="131"/>
      <c r="I35" s="131"/>
      <c r="J35" s="131"/>
      <c r="K35" s="131"/>
      <c r="L35" s="131"/>
      <c r="M35" s="131"/>
      <c r="N35" s="131"/>
      <c r="O35" s="131"/>
      <c r="P35" s="131"/>
    </row>
    <row r="36" spans="1:16" ht="60.75" customHeight="1" x14ac:dyDescent="0.2">
      <c r="A36" s="72"/>
      <c r="B36" s="93"/>
      <c r="C36" s="201" t="s">
        <v>289</v>
      </c>
      <c r="D36" s="201"/>
      <c r="E36" s="201"/>
      <c r="F36" s="201"/>
      <c r="G36" s="201"/>
      <c r="H36" s="201"/>
      <c r="I36" s="201"/>
      <c r="J36" s="201"/>
      <c r="K36" s="201"/>
      <c r="L36" s="201"/>
      <c r="M36" s="201"/>
      <c r="N36" s="201"/>
      <c r="O36" s="201"/>
      <c r="P36" s="201"/>
    </row>
    <row r="37" spans="1:16" ht="15" customHeight="1" x14ac:dyDescent="0.2">
      <c r="A37" s="72"/>
      <c r="B37" s="37"/>
      <c r="C37" s="63"/>
    </row>
    <row r="38" spans="1:16" ht="7.5" customHeight="1" x14ac:dyDescent="0.2">
      <c r="A38" s="72"/>
    </row>
    <row r="39" spans="1:16" ht="12" customHeight="1" x14ac:dyDescent="0.2">
      <c r="B39" s="37" t="s">
        <v>23</v>
      </c>
      <c r="C39" s="63" t="s">
        <v>30</v>
      </c>
    </row>
    <row r="40" spans="1:16" ht="46.5" customHeight="1" x14ac:dyDescent="0.2">
      <c r="B40" s="93"/>
      <c r="C40" s="131" t="s">
        <v>290</v>
      </c>
      <c r="D40" s="131"/>
      <c r="E40" s="131"/>
      <c r="F40" s="131"/>
      <c r="G40" s="131"/>
      <c r="H40" s="131"/>
      <c r="I40" s="131"/>
      <c r="J40" s="131"/>
      <c r="K40" s="131"/>
      <c r="L40" s="131"/>
      <c r="M40" s="131"/>
      <c r="N40" s="131"/>
      <c r="O40" s="131"/>
      <c r="P40" s="131"/>
    </row>
    <row r="41" spans="1:16" ht="14.25" customHeight="1" x14ac:dyDescent="0.2">
      <c r="B41" s="93"/>
      <c r="C41" s="202" t="s">
        <v>291</v>
      </c>
      <c r="D41" s="202"/>
      <c r="E41" s="202"/>
      <c r="F41" s="202"/>
      <c r="G41" s="202"/>
      <c r="H41" s="202"/>
      <c r="I41" s="202"/>
      <c r="J41" s="202"/>
      <c r="K41" s="202"/>
      <c r="L41" s="202"/>
      <c r="M41" s="202"/>
      <c r="N41" s="202"/>
      <c r="O41" s="202"/>
      <c r="P41" s="202"/>
    </row>
    <row r="42" spans="1:16" ht="12" customHeight="1" x14ac:dyDescent="0.2">
      <c r="B42" s="97"/>
      <c r="C42" s="97" t="s">
        <v>511</v>
      </c>
      <c r="D42" s="97"/>
      <c r="E42" s="97"/>
      <c r="F42" s="97"/>
      <c r="G42" s="97"/>
      <c r="H42" s="97"/>
      <c r="I42" s="97"/>
      <c r="J42" s="97"/>
      <c r="K42" s="97"/>
      <c r="L42" s="97"/>
      <c r="M42" s="97"/>
      <c r="N42" s="97"/>
      <c r="O42" s="97"/>
    </row>
    <row r="43" spans="1:16" ht="15" customHeight="1" x14ac:dyDescent="0.2">
      <c r="B43" s="93"/>
      <c r="C43" s="199" t="s">
        <v>510</v>
      </c>
      <c r="D43" s="199"/>
      <c r="E43" s="199"/>
      <c r="F43" s="199"/>
      <c r="G43" s="199"/>
      <c r="H43" s="199"/>
      <c r="I43" s="199"/>
      <c r="J43" s="199"/>
      <c r="K43" s="199"/>
      <c r="L43" s="199"/>
      <c r="M43" s="199"/>
      <c r="N43" s="199"/>
      <c r="O43" s="199"/>
      <c r="P43" s="199"/>
    </row>
    <row r="44" spans="1:16" ht="14.25" customHeight="1" x14ac:dyDescent="0.2">
      <c r="B44" s="93"/>
      <c r="C44" s="93"/>
      <c r="D44" s="93"/>
      <c r="E44" s="93"/>
      <c r="F44" s="93"/>
      <c r="G44" s="93"/>
      <c r="H44" s="93"/>
      <c r="I44" s="93"/>
      <c r="J44" s="93"/>
      <c r="K44" s="93"/>
      <c r="L44" s="93"/>
      <c r="M44" s="93"/>
      <c r="N44" s="93"/>
      <c r="O44" s="93"/>
    </row>
    <row r="45" spans="1:16" ht="11.25" customHeight="1" x14ac:dyDescent="0.2">
      <c r="B45" s="97"/>
      <c r="C45" s="97" t="s">
        <v>294</v>
      </c>
      <c r="D45" s="97"/>
      <c r="E45" s="97"/>
      <c r="F45" s="97"/>
      <c r="G45" s="97"/>
      <c r="H45" s="97"/>
      <c r="I45" s="97"/>
      <c r="J45" s="97"/>
      <c r="K45" s="97"/>
      <c r="L45" s="97"/>
      <c r="M45" s="97"/>
      <c r="N45" s="97"/>
      <c r="O45" s="97"/>
    </row>
    <row r="46" spans="1:16" ht="12" customHeight="1" x14ac:dyDescent="0.2">
      <c r="B46" s="96"/>
      <c r="C46" s="96"/>
      <c r="D46" s="96"/>
      <c r="E46" s="96"/>
      <c r="F46" s="96"/>
      <c r="G46" s="96"/>
      <c r="H46" s="96"/>
      <c r="I46" s="96"/>
      <c r="J46" s="96"/>
      <c r="K46" s="96"/>
      <c r="L46" s="96"/>
      <c r="M46" s="96"/>
      <c r="N46" s="96"/>
      <c r="O46" s="96"/>
    </row>
    <row r="47" spans="1:16" ht="20.25" customHeight="1" x14ac:dyDescent="0.2">
      <c r="B47" s="221" t="s">
        <v>246</v>
      </c>
      <c r="C47" s="221"/>
      <c r="D47" s="221"/>
      <c r="E47" s="221"/>
      <c r="F47" s="221"/>
      <c r="G47" s="221"/>
      <c r="H47" s="221"/>
      <c r="I47" s="221"/>
      <c r="J47" s="221"/>
      <c r="K47" s="221"/>
      <c r="L47" s="221"/>
      <c r="M47" s="221"/>
      <c r="N47" s="221"/>
      <c r="O47" s="221"/>
      <c r="P47" s="221"/>
    </row>
    <row r="48" spans="1:16" ht="13.5" customHeight="1" x14ac:dyDescent="0.2">
      <c r="B48" s="221" t="s">
        <v>275</v>
      </c>
      <c r="C48" s="221"/>
      <c r="D48" s="221"/>
      <c r="E48" s="221"/>
      <c r="F48" s="221"/>
      <c r="G48" s="221"/>
      <c r="H48" s="221"/>
      <c r="I48" s="221"/>
      <c r="J48" s="221"/>
      <c r="K48" s="221"/>
      <c r="L48" s="221"/>
      <c r="M48" s="221"/>
      <c r="N48" s="221"/>
      <c r="O48" s="221"/>
      <c r="P48" s="221"/>
    </row>
    <row r="49" spans="2:16" ht="13.5" customHeight="1" x14ac:dyDescent="0.2">
      <c r="B49" s="81"/>
      <c r="C49" s="81"/>
      <c r="D49" s="81"/>
      <c r="E49" s="81"/>
      <c r="F49" s="81"/>
      <c r="G49" s="81"/>
      <c r="H49" s="81"/>
      <c r="I49" s="81"/>
      <c r="J49" s="81"/>
      <c r="K49" s="81"/>
      <c r="L49" s="81"/>
      <c r="M49" s="81"/>
      <c r="N49" s="81"/>
      <c r="O49" s="81"/>
      <c r="P49" s="81"/>
    </row>
    <row r="50" spans="2:16" ht="12" customHeight="1" x14ac:dyDescent="0.2">
      <c r="B50" s="37" t="s">
        <v>26</v>
      </c>
      <c r="C50" s="63" t="s">
        <v>31</v>
      </c>
    </row>
    <row r="51" spans="2:16" ht="7.5" customHeight="1" x14ac:dyDescent="0.2"/>
    <row r="52" spans="2:16" ht="11.25" customHeight="1" x14ac:dyDescent="0.2">
      <c r="C52" s="131" t="s">
        <v>292</v>
      </c>
      <c r="D52" s="131"/>
      <c r="E52" s="131"/>
      <c r="F52" s="131"/>
      <c r="G52" s="131"/>
      <c r="H52" s="131"/>
      <c r="I52" s="131"/>
      <c r="J52" s="131"/>
      <c r="K52" s="131"/>
      <c r="L52" s="131"/>
      <c r="M52" s="131"/>
      <c r="N52" s="131"/>
      <c r="O52" s="131"/>
      <c r="P52" s="131"/>
    </row>
    <row r="53" spans="2:16" ht="31.5" customHeight="1" x14ac:dyDescent="0.2">
      <c r="C53" s="131"/>
      <c r="D53" s="131"/>
      <c r="E53" s="131"/>
      <c r="F53" s="131"/>
      <c r="G53" s="131"/>
      <c r="H53" s="131"/>
      <c r="I53" s="131"/>
      <c r="J53" s="131"/>
      <c r="K53" s="131"/>
      <c r="L53" s="131"/>
      <c r="M53" s="131"/>
      <c r="N53" s="131"/>
      <c r="O53" s="131"/>
      <c r="P53" s="131"/>
    </row>
    <row r="54" spans="2:16" ht="11.25" customHeight="1" x14ac:dyDescent="0.2">
      <c r="C54" s="131" t="s">
        <v>293</v>
      </c>
      <c r="D54" s="131"/>
      <c r="E54" s="131"/>
      <c r="F54" s="131"/>
      <c r="G54" s="131"/>
      <c r="H54" s="131"/>
      <c r="I54" s="131"/>
      <c r="J54" s="131"/>
      <c r="K54" s="131"/>
      <c r="L54" s="131"/>
      <c r="M54" s="131"/>
      <c r="N54" s="131"/>
      <c r="O54" s="131"/>
      <c r="P54" s="131"/>
    </row>
    <row r="55" spans="2:16" ht="24.75" customHeight="1" x14ac:dyDescent="0.2">
      <c r="C55" s="131"/>
      <c r="D55" s="131"/>
      <c r="E55" s="131"/>
      <c r="F55" s="131"/>
      <c r="G55" s="131"/>
      <c r="H55" s="131"/>
      <c r="I55" s="131"/>
      <c r="J55" s="131"/>
      <c r="K55" s="131"/>
      <c r="L55" s="131"/>
      <c r="M55" s="131"/>
      <c r="N55" s="131"/>
      <c r="O55" s="131"/>
      <c r="P55" s="131"/>
    </row>
    <row r="56" spans="2:16" ht="11.25" customHeight="1" x14ac:dyDescent="0.2">
      <c r="C56" s="92"/>
      <c r="D56" s="92"/>
      <c r="E56" s="92"/>
      <c r="F56" s="92"/>
      <c r="G56" s="92"/>
      <c r="H56" s="92"/>
      <c r="I56" s="92"/>
      <c r="J56" s="92"/>
      <c r="K56" s="92"/>
      <c r="L56" s="92"/>
      <c r="M56" s="92"/>
      <c r="N56" s="92"/>
      <c r="O56" s="92"/>
      <c r="P56" s="92"/>
    </row>
    <row r="57" spans="2:16" ht="24.75" customHeight="1" x14ac:dyDescent="0.2">
      <c r="C57" s="40"/>
      <c r="D57" s="40"/>
      <c r="E57" s="40"/>
      <c r="F57" s="65"/>
      <c r="G57" s="65"/>
      <c r="H57" s="65"/>
      <c r="I57" s="65"/>
      <c r="J57" s="65"/>
      <c r="K57" s="83"/>
      <c r="L57" s="83"/>
      <c r="M57" s="83"/>
      <c r="N57" s="40"/>
      <c r="O57" s="40"/>
      <c r="P57" s="40"/>
    </row>
    <row r="58" spans="2:16" ht="12" customHeight="1" x14ac:dyDescent="0.2">
      <c r="B58" s="37" t="s">
        <v>25</v>
      </c>
      <c r="C58" s="63" t="s">
        <v>32</v>
      </c>
    </row>
    <row r="59" spans="2:16" ht="86.25" customHeight="1" x14ac:dyDescent="0.2">
      <c r="B59" s="99" t="s">
        <v>233</v>
      </c>
      <c r="C59" s="131" t="s">
        <v>295</v>
      </c>
      <c r="D59" s="131"/>
      <c r="E59" s="131"/>
      <c r="F59" s="131"/>
      <c r="G59" s="131"/>
      <c r="H59" s="131"/>
      <c r="I59" s="131"/>
      <c r="J59" s="131"/>
      <c r="K59" s="131"/>
      <c r="L59" s="131"/>
      <c r="M59" s="131"/>
      <c r="N59" s="131"/>
      <c r="O59" s="131"/>
      <c r="P59" s="131"/>
    </row>
    <row r="60" spans="2:16" ht="12" customHeight="1" x14ac:dyDescent="0.2">
      <c r="B60" s="99" t="s">
        <v>234</v>
      </c>
      <c r="C60" s="218" t="s">
        <v>296</v>
      </c>
      <c r="D60" s="218"/>
      <c r="E60" s="218"/>
      <c r="F60" s="218"/>
      <c r="G60" s="218"/>
      <c r="H60" s="218"/>
      <c r="I60" s="218"/>
      <c r="J60" s="218"/>
      <c r="K60" s="218"/>
      <c r="L60" s="218"/>
      <c r="M60" s="218"/>
      <c r="N60" s="218"/>
      <c r="O60" s="218"/>
    </row>
    <row r="61" spans="2:16" ht="12" customHeight="1" x14ac:dyDescent="0.2">
      <c r="B61" s="99" t="s">
        <v>235</v>
      </c>
      <c r="C61" s="218" t="s">
        <v>297</v>
      </c>
      <c r="D61" s="218"/>
      <c r="E61" s="218"/>
      <c r="F61" s="218"/>
      <c r="G61" s="218"/>
      <c r="H61" s="218"/>
      <c r="I61" s="218"/>
      <c r="J61" s="218"/>
      <c r="K61" s="218"/>
      <c r="L61" s="218"/>
      <c r="M61" s="218"/>
      <c r="N61" s="218"/>
      <c r="O61" s="218"/>
    </row>
    <row r="62" spans="2:16" ht="12" customHeight="1" x14ac:dyDescent="0.2">
      <c r="B62" s="99" t="s">
        <v>236</v>
      </c>
      <c r="C62" s="199" t="s">
        <v>298</v>
      </c>
      <c r="D62" s="199"/>
      <c r="E62" s="199"/>
      <c r="F62" s="199"/>
      <c r="G62" s="199"/>
      <c r="H62" s="199"/>
      <c r="I62" s="199"/>
      <c r="J62" s="199"/>
      <c r="K62" s="199"/>
      <c r="L62" s="199"/>
      <c r="M62" s="199"/>
      <c r="N62" s="199"/>
      <c r="O62" s="199"/>
    </row>
    <row r="63" spans="2:16" ht="12" customHeight="1" x14ac:dyDescent="0.2">
      <c r="B63" s="99" t="s">
        <v>237</v>
      </c>
      <c r="C63" s="218" t="s">
        <v>299</v>
      </c>
      <c r="D63" s="218"/>
      <c r="E63" s="218"/>
      <c r="F63" s="218"/>
      <c r="G63" s="218"/>
      <c r="H63" s="218"/>
      <c r="I63" s="218"/>
      <c r="J63" s="218"/>
      <c r="K63" s="218"/>
      <c r="L63" s="218"/>
      <c r="M63" s="218"/>
      <c r="N63" s="218"/>
      <c r="O63" s="218"/>
    </row>
    <row r="64" spans="2:16" ht="12" customHeight="1" x14ac:dyDescent="0.2">
      <c r="B64" s="99" t="s">
        <v>238</v>
      </c>
      <c r="C64" s="218" t="s">
        <v>300</v>
      </c>
      <c r="D64" s="218"/>
      <c r="E64" s="218"/>
      <c r="F64" s="218"/>
      <c r="G64" s="218"/>
      <c r="H64" s="218"/>
      <c r="I64" s="218"/>
      <c r="J64" s="218"/>
      <c r="K64" s="218"/>
      <c r="L64" s="218"/>
      <c r="M64" s="218"/>
      <c r="N64" s="218"/>
      <c r="O64" s="218"/>
    </row>
    <row r="65" spans="2:16" ht="12" customHeight="1" x14ac:dyDescent="0.2">
      <c r="B65" s="99" t="s">
        <v>239</v>
      </c>
      <c r="C65" s="218" t="s">
        <v>301</v>
      </c>
      <c r="D65" s="218"/>
      <c r="E65" s="218"/>
      <c r="F65" s="218"/>
      <c r="G65" s="218"/>
      <c r="H65" s="218"/>
      <c r="I65" s="218"/>
      <c r="J65" s="218"/>
      <c r="K65" s="218"/>
      <c r="L65" s="218"/>
      <c r="M65" s="218"/>
      <c r="N65" s="218"/>
      <c r="O65" s="218"/>
    </row>
    <row r="66" spans="2:16" ht="12" customHeight="1" x14ac:dyDescent="0.2">
      <c r="B66" s="99" t="s">
        <v>240</v>
      </c>
      <c r="C66" s="218" t="s">
        <v>302</v>
      </c>
      <c r="D66" s="218"/>
      <c r="E66" s="218"/>
      <c r="F66" s="218"/>
      <c r="G66" s="218"/>
      <c r="H66" s="218"/>
      <c r="I66" s="218"/>
      <c r="J66" s="218"/>
      <c r="K66" s="218"/>
      <c r="L66" s="218"/>
      <c r="M66" s="218"/>
      <c r="N66" s="218"/>
      <c r="O66" s="218"/>
    </row>
    <row r="67" spans="2:16" ht="12" customHeight="1" x14ac:dyDescent="0.2">
      <c r="B67" s="37"/>
      <c r="C67" s="220" t="s">
        <v>303</v>
      </c>
      <c r="D67" s="220"/>
      <c r="E67" s="220"/>
      <c r="F67" s="220"/>
      <c r="G67" s="220"/>
      <c r="H67" s="220"/>
      <c r="I67" s="220"/>
      <c r="J67" s="220"/>
      <c r="K67" s="220"/>
      <c r="L67" s="220"/>
      <c r="M67" s="220"/>
      <c r="N67" s="220"/>
      <c r="O67" s="220"/>
      <c r="P67" s="220"/>
    </row>
    <row r="68" spans="2:16" ht="33" customHeight="1" x14ac:dyDescent="0.2">
      <c r="B68" s="37"/>
      <c r="C68" s="220"/>
      <c r="D68" s="220"/>
      <c r="E68" s="220"/>
      <c r="F68" s="220"/>
      <c r="G68" s="220"/>
      <c r="H68" s="220"/>
      <c r="I68" s="220"/>
      <c r="J68" s="220"/>
      <c r="K68" s="220"/>
      <c r="L68" s="220"/>
      <c r="M68" s="220"/>
      <c r="N68" s="220"/>
      <c r="O68" s="220"/>
      <c r="P68" s="220"/>
    </row>
    <row r="69" spans="2:16" ht="25.5" customHeight="1" x14ac:dyDescent="0.2">
      <c r="B69" s="101" t="s">
        <v>241</v>
      </c>
      <c r="C69" s="131" t="s">
        <v>304</v>
      </c>
      <c r="D69" s="131"/>
      <c r="E69" s="131"/>
      <c r="F69" s="131"/>
      <c r="G69" s="131"/>
      <c r="H69" s="131"/>
      <c r="I69" s="131"/>
      <c r="J69" s="131"/>
      <c r="K69" s="131"/>
      <c r="L69" s="131"/>
      <c r="M69" s="131"/>
      <c r="N69" s="131"/>
      <c r="O69" s="131"/>
      <c r="P69" s="131"/>
    </row>
    <row r="70" spans="2:16" ht="27.75" customHeight="1" x14ac:dyDescent="0.2">
      <c r="C70" s="40"/>
      <c r="D70" s="40"/>
      <c r="E70" s="40"/>
      <c r="F70" s="65"/>
      <c r="G70" s="65"/>
      <c r="H70" s="65"/>
      <c r="I70" s="65"/>
      <c r="J70" s="65"/>
      <c r="K70" s="83"/>
      <c r="L70" s="83"/>
      <c r="M70" s="83"/>
      <c r="N70" s="40"/>
      <c r="O70" s="40"/>
      <c r="P70" s="40"/>
    </row>
    <row r="71" spans="2:16" ht="15" customHeight="1" x14ac:dyDescent="0.2">
      <c r="B71" s="221" t="s">
        <v>246</v>
      </c>
      <c r="C71" s="221"/>
      <c r="D71" s="221"/>
      <c r="E71" s="221"/>
      <c r="F71" s="221"/>
      <c r="G71" s="221"/>
      <c r="H71" s="221"/>
      <c r="I71" s="221"/>
      <c r="J71" s="221"/>
      <c r="K71" s="221"/>
      <c r="L71" s="221"/>
      <c r="M71" s="221"/>
      <c r="N71" s="221"/>
      <c r="O71" s="221"/>
      <c r="P71" s="221"/>
    </row>
    <row r="72" spans="2:16" ht="12.75" customHeight="1" x14ac:dyDescent="0.2">
      <c r="B72" s="221" t="s">
        <v>275</v>
      </c>
      <c r="C72" s="221"/>
      <c r="D72" s="221"/>
      <c r="E72" s="221"/>
      <c r="F72" s="221"/>
      <c r="G72" s="221"/>
      <c r="H72" s="221"/>
      <c r="I72" s="221"/>
      <c r="J72" s="221"/>
      <c r="K72" s="221"/>
      <c r="L72" s="221"/>
      <c r="M72" s="221"/>
      <c r="N72" s="221"/>
      <c r="O72" s="221"/>
      <c r="P72" s="221"/>
    </row>
    <row r="73" spans="2:16" ht="12.75" customHeight="1" x14ac:dyDescent="0.2">
      <c r="B73" s="81"/>
      <c r="C73" s="81"/>
      <c r="D73" s="81"/>
      <c r="E73" s="81"/>
      <c r="F73" s="81"/>
      <c r="G73" s="81"/>
      <c r="H73" s="81"/>
      <c r="I73" s="81"/>
      <c r="J73" s="81"/>
      <c r="K73" s="81"/>
      <c r="L73" s="81"/>
      <c r="M73" s="81"/>
      <c r="N73" s="81"/>
      <c r="O73" s="81"/>
      <c r="P73" s="81"/>
    </row>
    <row r="74" spans="2:16" ht="12" customHeight="1" x14ac:dyDescent="0.2">
      <c r="B74" s="37" t="s">
        <v>164</v>
      </c>
      <c r="C74" s="63" t="s">
        <v>33</v>
      </c>
    </row>
    <row r="75" spans="2:16" ht="7.5" customHeight="1" x14ac:dyDescent="0.2">
      <c r="B75" s="37"/>
      <c r="C75" s="63"/>
    </row>
    <row r="76" spans="2:16" ht="40.5" customHeight="1" x14ac:dyDescent="0.2">
      <c r="B76" s="37"/>
      <c r="C76" s="217" t="s">
        <v>512</v>
      </c>
      <c r="D76" s="217"/>
      <c r="E76" s="217"/>
      <c r="F76" s="217"/>
      <c r="G76" s="217"/>
      <c r="H76" s="217"/>
      <c r="I76" s="217"/>
      <c r="J76" s="217"/>
      <c r="K76" s="217"/>
      <c r="L76" s="217"/>
      <c r="M76" s="217"/>
      <c r="N76" s="217"/>
      <c r="O76" s="217"/>
      <c r="P76" s="217"/>
    </row>
    <row r="77" spans="2:16" ht="18.75" customHeight="1" x14ac:dyDescent="0.2">
      <c r="C77" s="40"/>
      <c r="D77" s="40"/>
      <c r="E77" s="40"/>
      <c r="F77" s="65"/>
      <c r="G77" s="65"/>
      <c r="H77" s="65"/>
      <c r="I77" s="65"/>
      <c r="J77" s="65"/>
      <c r="K77" s="83"/>
      <c r="L77" s="83"/>
      <c r="M77" s="83"/>
      <c r="N77" s="40"/>
      <c r="O77" s="40"/>
      <c r="P77" s="40"/>
    </row>
    <row r="78" spans="2:16" ht="12" customHeight="1" x14ac:dyDescent="0.2">
      <c r="B78" s="37" t="s">
        <v>165</v>
      </c>
      <c r="C78" s="63" t="s">
        <v>34</v>
      </c>
    </row>
    <row r="79" spans="2:16" ht="10.5" customHeight="1" x14ac:dyDescent="0.2">
      <c r="B79" s="37"/>
      <c r="C79" s="63"/>
    </row>
    <row r="80" spans="2:16" ht="15.75" customHeight="1" x14ac:dyDescent="0.2">
      <c r="B80" s="37"/>
      <c r="C80" s="218" t="s">
        <v>305</v>
      </c>
      <c r="D80" s="218"/>
      <c r="E80" s="218"/>
      <c r="F80" s="218"/>
      <c r="G80" s="218"/>
      <c r="H80" s="218"/>
      <c r="I80" s="218"/>
      <c r="J80" s="218"/>
      <c r="K80" s="218"/>
      <c r="L80" s="218"/>
      <c r="M80" s="218"/>
      <c r="N80" s="218"/>
      <c r="O80" s="218"/>
      <c r="P80" s="218"/>
    </row>
    <row r="81" spans="2:16" ht="15.75" customHeight="1" x14ac:dyDescent="0.2">
      <c r="B81" s="37"/>
      <c r="C81" s="100"/>
      <c r="D81" s="100"/>
      <c r="E81" s="100"/>
      <c r="F81" s="100"/>
      <c r="G81" s="100"/>
      <c r="H81" s="100"/>
      <c r="I81" s="100"/>
      <c r="J81" s="100"/>
      <c r="K81" s="100"/>
      <c r="L81" s="100"/>
      <c r="M81" s="100"/>
      <c r="N81" s="100"/>
      <c r="O81" s="100"/>
      <c r="P81" s="100"/>
    </row>
    <row r="82" spans="2:16" ht="12" customHeight="1" x14ac:dyDescent="0.2">
      <c r="B82" s="37"/>
      <c r="C82" s="63"/>
      <c r="D82" s="102" t="s">
        <v>220</v>
      </c>
    </row>
    <row r="83" spans="2:16" ht="12" customHeight="1" x14ac:dyDescent="0.2">
      <c r="B83" s="37"/>
      <c r="C83" s="63"/>
      <c r="D83" s="100" t="s">
        <v>306</v>
      </c>
      <c r="I83" s="219">
        <v>2585863.0499999998</v>
      </c>
      <c r="J83" s="219"/>
      <c r="K83" s="219"/>
    </row>
    <row r="84" spans="2:16" ht="12" customHeight="1" x14ac:dyDescent="0.2">
      <c r="B84" s="37"/>
      <c r="C84" s="63"/>
      <c r="D84" s="100" t="s">
        <v>307</v>
      </c>
      <c r="I84" s="219">
        <v>939902.04</v>
      </c>
      <c r="J84" s="219"/>
      <c r="K84" s="219"/>
    </row>
    <row r="85" spans="2:16" ht="12" customHeight="1" x14ac:dyDescent="0.2">
      <c r="B85" s="37"/>
      <c r="C85" s="63"/>
      <c r="D85" s="100" t="s">
        <v>196</v>
      </c>
      <c r="I85" s="219">
        <v>1955994.08</v>
      </c>
      <c r="J85" s="219"/>
      <c r="K85" s="219"/>
    </row>
    <row r="86" spans="2:16" ht="12" customHeight="1" x14ac:dyDescent="0.2">
      <c r="B86" s="37"/>
      <c r="C86" s="63"/>
      <c r="D86" s="95" t="s">
        <v>308</v>
      </c>
      <c r="I86" s="100"/>
      <c r="J86" s="100"/>
      <c r="K86" s="100"/>
    </row>
    <row r="87" spans="2:16" ht="12" customHeight="1" x14ac:dyDescent="0.2">
      <c r="B87" s="37"/>
      <c r="C87" s="63"/>
      <c r="D87" s="103" t="s">
        <v>309</v>
      </c>
      <c r="I87" s="214">
        <v>118439.58</v>
      </c>
      <c r="J87" s="214"/>
      <c r="K87" s="214"/>
    </row>
    <row r="88" spans="2:16" ht="6" customHeight="1" x14ac:dyDescent="0.2">
      <c r="B88" s="37"/>
      <c r="C88" s="63"/>
      <c r="D88" s="103"/>
      <c r="I88" s="104"/>
      <c r="J88" s="104"/>
      <c r="K88" s="104"/>
    </row>
    <row r="89" spans="2:16" ht="12" customHeight="1" x14ac:dyDescent="0.2">
      <c r="B89" s="37"/>
      <c r="C89" s="200" t="s">
        <v>310</v>
      </c>
      <c r="D89" s="200"/>
      <c r="E89" s="200"/>
      <c r="F89" s="200"/>
      <c r="G89" s="200"/>
      <c r="H89" s="200"/>
      <c r="I89" s="200"/>
      <c r="J89" s="200"/>
      <c r="K89" s="200"/>
      <c r="L89" s="200"/>
      <c r="M89" s="200"/>
      <c r="N89" s="200"/>
      <c r="O89" s="200"/>
    </row>
    <row r="90" spans="2:16" ht="12" customHeight="1" x14ac:dyDescent="0.2">
      <c r="B90" s="37"/>
      <c r="C90" s="213" t="s">
        <v>50</v>
      </c>
      <c r="D90" s="213"/>
      <c r="E90" s="213"/>
      <c r="F90" s="213"/>
      <c r="G90" s="105"/>
      <c r="H90" s="105"/>
      <c r="I90" s="214" t="s">
        <v>9</v>
      </c>
      <c r="J90" s="214"/>
      <c r="K90" s="215" t="s">
        <v>311</v>
      </c>
      <c r="L90" s="215"/>
      <c r="M90" s="215"/>
    </row>
    <row r="91" spans="2:16" ht="12" customHeight="1" x14ac:dyDescent="0.2">
      <c r="B91" s="37"/>
      <c r="C91" s="103" t="s">
        <v>312</v>
      </c>
      <c r="I91" s="214">
        <v>733395.32</v>
      </c>
      <c r="J91" s="214"/>
      <c r="L91" s="216">
        <f>I91/I84</f>
        <v>0.78028910331974588</v>
      </c>
      <c r="M91" s="216"/>
      <c r="N91" s="216"/>
    </row>
    <row r="92" spans="2:16" ht="12" customHeight="1" x14ac:dyDescent="0.2">
      <c r="B92" s="37"/>
      <c r="C92" s="103" t="s">
        <v>313</v>
      </c>
      <c r="I92" s="214">
        <v>1114417.01</v>
      </c>
      <c r="J92" s="214"/>
      <c r="L92" s="211">
        <v>0.80969999999999998</v>
      </c>
      <c r="M92" s="211"/>
      <c r="N92" s="211"/>
    </row>
    <row r="93" spans="2:16" ht="12" customHeight="1" x14ac:dyDescent="0.2">
      <c r="B93" s="37"/>
      <c r="C93" s="103" t="s">
        <v>314</v>
      </c>
      <c r="I93" s="214">
        <v>41724.620000000003</v>
      </c>
      <c r="J93" s="214"/>
      <c r="L93" s="211">
        <v>0.71660000000000001</v>
      </c>
      <c r="M93" s="211"/>
      <c r="N93" s="211"/>
    </row>
    <row r="94" spans="2:16" ht="12" customHeight="1" x14ac:dyDescent="0.2">
      <c r="B94" s="37"/>
      <c r="C94" s="103" t="s">
        <v>315</v>
      </c>
      <c r="I94" s="214">
        <v>330464.19</v>
      </c>
      <c r="J94" s="214"/>
      <c r="L94" s="211">
        <v>0.27810000000000001</v>
      </c>
      <c r="M94" s="211"/>
      <c r="N94" s="211"/>
    </row>
    <row r="95" spans="2:16" ht="12" customHeight="1" x14ac:dyDescent="0.2">
      <c r="B95" s="37"/>
      <c r="C95" s="103" t="s">
        <v>316</v>
      </c>
      <c r="I95" s="214">
        <v>3545.61</v>
      </c>
      <c r="J95" s="214"/>
      <c r="L95" s="211">
        <v>0.59089999999999998</v>
      </c>
      <c r="M95" s="211"/>
      <c r="N95" s="211"/>
    </row>
    <row r="96" spans="2:16" ht="12" customHeight="1" x14ac:dyDescent="0.2">
      <c r="B96" s="37"/>
      <c r="C96" s="103" t="s">
        <v>317</v>
      </c>
      <c r="I96" s="214">
        <v>9161.1</v>
      </c>
      <c r="J96" s="214"/>
      <c r="L96" s="211">
        <v>0.32500000000000001</v>
      </c>
      <c r="M96" s="211"/>
      <c r="N96" s="211"/>
    </row>
    <row r="97" spans="2:16" ht="12" customHeight="1" x14ac:dyDescent="0.2">
      <c r="B97" s="37"/>
      <c r="C97" s="103" t="s">
        <v>318</v>
      </c>
      <c r="I97" s="214">
        <v>522157.92</v>
      </c>
      <c r="J97" s="214"/>
      <c r="L97" s="211">
        <v>0.44359999999999999</v>
      </c>
      <c r="M97" s="211"/>
      <c r="N97" s="211"/>
    </row>
    <row r="98" spans="2:16" ht="12" customHeight="1" x14ac:dyDescent="0.2">
      <c r="B98" s="37"/>
      <c r="C98" s="103" t="s">
        <v>10</v>
      </c>
      <c r="I98" s="105"/>
      <c r="J98" s="105"/>
      <c r="L98" s="105"/>
      <c r="M98" s="105"/>
      <c r="N98" s="105"/>
    </row>
    <row r="99" spans="2:16" ht="12" customHeight="1" x14ac:dyDescent="0.2">
      <c r="B99" s="37"/>
      <c r="C99" s="103" t="s">
        <v>319</v>
      </c>
      <c r="I99" s="214">
        <v>118436.55</v>
      </c>
      <c r="J99" s="214"/>
      <c r="L99" s="211">
        <f>I99/I87</f>
        <v>0.99997441733582648</v>
      </c>
      <c r="M99" s="211"/>
      <c r="N99" s="211"/>
    </row>
    <row r="100" spans="2:16" ht="12" customHeight="1" x14ac:dyDescent="0.2">
      <c r="B100" s="37"/>
      <c r="C100" s="63"/>
    </row>
    <row r="101" spans="2:16" ht="7.5" customHeight="1" x14ac:dyDescent="0.2">
      <c r="B101" s="37"/>
      <c r="C101" s="63"/>
    </row>
    <row r="102" spans="2:16" ht="15.75" customHeight="1" x14ac:dyDescent="0.2">
      <c r="C102" s="40"/>
      <c r="D102" s="40"/>
      <c r="E102" s="40"/>
      <c r="F102" s="65"/>
      <c r="G102" s="65"/>
      <c r="H102" s="65"/>
      <c r="I102" s="65"/>
      <c r="J102" s="65"/>
      <c r="K102" s="83"/>
      <c r="L102" s="83"/>
      <c r="M102" s="83"/>
      <c r="N102" s="40"/>
      <c r="O102" s="40"/>
      <c r="P102" s="40"/>
    </row>
    <row r="103" spans="2:16" ht="12" customHeight="1" x14ac:dyDescent="0.2">
      <c r="B103" s="37" t="s">
        <v>166</v>
      </c>
      <c r="C103" s="63" t="s">
        <v>35</v>
      </c>
    </row>
    <row r="104" spans="2:16" ht="12" customHeight="1" x14ac:dyDescent="0.2">
      <c r="B104" s="37"/>
      <c r="C104" s="63"/>
    </row>
    <row r="105" spans="2:16" ht="12" customHeight="1" x14ac:dyDescent="0.2">
      <c r="B105" s="37"/>
      <c r="C105" s="202" t="s">
        <v>320</v>
      </c>
      <c r="D105" s="202"/>
      <c r="E105" s="202"/>
      <c r="F105" s="202"/>
      <c r="G105" s="202"/>
      <c r="H105" s="202"/>
      <c r="I105" s="202"/>
      <c r="J105" s="202"/>
      <c r="K105" s="202"/>
      <c r="L105" s="202"/>
      <c r="M105" s="202"/>
      <c r="N105" s="202"/>
      <c r="O105" s="202"/>
      <c r="P105" s="202"/>
    </row>
    <row r="106" spans="2:16" ht="12" customHeight="1" x14ac:dyDescent="0.2">
      <c r="B106" s="37"/>
      <c r="C106" s="63"/>
    </row>
    <row r="107" spans="2:16" ht="12" customHeight="1" x14ac:dyDescent="0.2">
      <c r="B107" s="221" t="s">
        <v>246</v>
      </c>
      <c r="C107" s="221"/>
      <c r="D107" s="221"/>
      <c r="E107" s="221"/>
      <c r="F107" s="221"/>
      <c r="G107" s="221"/>
      <c r="H107" s="221"/>
      <c r="I107" s="221"/>
      <c r="J107" s="221"/>
      <c r="K107" s="221"/>
      <c r="L107" s="221"/>
      <c r="M107" s="221"/>
      <c r="N107" s="221"/>
      <c r="O107" s="221"/>
      <c r="P107" s="221"/>
    </row>
    <row r="108" spans="2:16" ht="12" customHeight="1" x14ac:dyDescent="0.2">
      <c r="B108" s="221" t="s">
        <v>275</v>
      </c>
      <c r="C108" s="221"/>
      <c r="D108" s="221"/>
      <c r="E108" s="221"/>
      <c r="F108" s="221"/>
      <c r="G108" s="221"/>
      <c r="H108" s="221"/>
      <c r="I108" s="221"/>
      <c r="J108" s="221"/>
      <c r="K108" s="221"/>
      <c r="L108" s="221"/>
      <c r="M108" s="221"/>
      <c r="N108" s="221"/>
      <c r="O108" s="221"/>
      <c r="P108" s="221"/>
    </row>
    <row r="109" spans="2:16" ht="12" customHeight="1" x14ac:dyDescent="0.2">
      <c r="B109" s="37" t="s">
        <v>167</v>
      </c>
      <c r="C109" s="63" t="s">
        <v>36</v>
      </c>
      <c r="E109" s="43"/>
      <c r="F109" s="43"/>
      <c r="G109" s="43"/>
      <c r="H109" s="43"/>
      <c r="I109" s="43"/>
      <c r="J109" s="43"/>
      <c r="K109" s="43"/>
      <c r="L109" s="43"/>
      <c r="M109" s="43"/>
      <c r="N109" s="43"/>
    </row>
    <row r="110" spans="2:16" ht="3.75" customHeight="1" x14ac:dyDescent="0.2">
      <c r="B110" s="37"/>
      <c r="C110" s="63"/>
      <c r="E110" s="43"/>
      <c r="F110" s="43"/>
      <c r="G110" s="43"/>
      <c r="H110" s="43"/>
      <c r="I110" s="43"/>
      <c r="J110" s="43"/>
      <c r="K110" s="43"/>
      <c r="L110" s="43"/>
      <c r="M110" s="43"/>
      <c r="N110" s="43"/>
    </row>
    <row r="111" spans="2:16" ht="29.25" customHeight="1" x14ac:dyDescent="0.2">
      <c r="B111" s="37"/>
      <c r="C111" s="131" t="s">
        <v>321</v>
      </c>
      <c r="D111" s="131"/>
      <c r="E111" s="131"/>
      <c r="F111" s="131"/>
      <c r="G111" s="131"/>
      <c r="H111" s="131"/>
      <c r="I111" s="131"/>
      <c r="J111" s="131"/>
      <c r="K111" s="131"/>
      <c r="L111" s="131"/>
      <c r="M111" s="131"/>
      <c r="N111" s="131"/>
      <c r="O111" s="131"/>
      <c r="P111" s="131"/>
    </row>
    <row r="112" spans="2:16" ht="12" customHeight="1" x14ac:dyDescent="0.2">
      <c r="B112" s="37"/>
      <c r="C112" s="63"/>
      <c r="E112" s="106"/>
      <c r="F112" s="106"/>
      <c r="G112" s="106"/>
      <c r="H112" s="106"/>
      <c r="I112" s="106"/>
      <c r="J112" s="212" t="s">
        <v>322</v>
      </c>
      <c r="K112" s="212"/>
      <c r="L112" s="212" t="s">
        <v>323</v>
      </c>
      <c r="M112" s="212"/>
      <c r="N112" s="43"/>
    </row>
    <row r="113" spans="2:16" ht="12" customHeight="1" x14ac:dyDescent="0.2">
      <c r="B113" s="37"/>
      <c r="C113" s="63"/>
      <c r="E113" s="107" t="s">
        <v>324</v>
      </c>
      <c r="F113" s="53"/>
      <c r="G113" s="53"/>
      <c r="H113" s="53"/>
      <c r="J113" s="209">
        <v>115757551.62</v>
      </c>
      <c r="K113" s="209"/>
      <c r="L113" s="209">
        <v>115293992.73</v>
      </c>
      <c r="M113" s="209"/>
      <c r="N113" s="43"/>
    </row>
    <row r="114" spans="2:16" ht="12" customHeight="1" x14ac:dyDescent="0.2">
      <c r="B114" s="37"/>
      <c r="C114" s="63"/>
      <c r="E114" s="107" t="s">
        <v>325</v>
      </c>
      <c r="F114" s="53"/>
      <c r="G114" s="53"/>
      <c r="H114" s="53"/>
      <c r="J114" s="209">
        <v>152010785.03999999</v>
      </c>
      <c r="K114" s="209"/>
      <c r="L114" s="209">
        <v>154930765.83000001</v>
      </c>
      <c r="M114" s="209"/>
      <c r="N114" s="43"/>
    </row>
    <row r="115" spans="2:16" ht="12" customHeight="1" x14ac:dyDescent="0.2">
      <c r="B115" s="37"/>
      <c r="C115" s="63"/>
      <c r="E115" s="107" t="s">
        <v>326</v>
      </c>
      <c r="F115" s="53"/>
      <c r="G115" s="53"/>
      <c r="H115" s="53"/>
      <c r="J115" s="207">
        <v>54714091.409999996</v>
      </c>
      <c r="K115" s="207"/>
      <c r="L115" s="207">
        <v>56462427.090000004</v>
      </c>
      <c r="M115" s="207"/>
      <c r="N115" s="43"/>
    </row>
    <row r="116" spans="2:16" ht="12" customHeight="1" thickBot="1" x14ac:dyDescent="0.25">
      <c r="B116" s="37"/>
      <c r="C116" s="63"/>
      <c r="E116" s="53"/>
      <c r="F116" s="53"/>
      <c r="G116" s="53"/>
      <c r="H116" s="53"/>
      <c r="J116" s="206">
        <f t="shared" ref="J116" si="0">SUM(J113:K115)</f>
        <v>322482428.06999999</v>
      </c>
      <c r="K116" s="206"/>
      <c r="L116" s="206">
        <f t="shared" ref="L116" si="1">SUM(L113:M115)</f>
        <v>326687185.64999998</v>
      </c>
      <c r="M116" s="206"/>
      <c r="N116" s="43"/>
    </row>
    <row r="117" spans="2:16" ht="12" customHeight="1" thickTop="1" x14ac:dyDescent="0.2">
      <c r="B117" s="37"/>
      <c r="C117" s="63"/>
      <c r="E117" s="164" t="s">
        <v>327</v>
      </c>
      <c r="F117" s="164"/>
      <c r="G117" s="164"/>
      <c r="H117" s="164"/>
      <c r="J117" s="208">
        <v>0</v>
      </c>
      <c r="K117" s="208"/>
      <c r="L117" s="209">
        <v>12927.86</v>
      </c>
      <c r="M117" s="209"/>
      <c r="N117" s="43"/>
    </row>
    <row r="118" spans="2:16" ht="12" customHeight="1" x14ac:dyDescent="0.2">
      <c r="B118" s="37"/>
      <c r="C118" s="63"/>
      <c r="E118" s="164" t="s">
        <v>328</v>
      </c>
      <c r="F118" s="164"/>
      <c r="G118" s="164"/>
      <c r="H118" s="164"/>
      <c r="J118" s="210">
        <v>0</v>
      </c>
      <c r="K118" s="210"/>
      <c r="L118" s="207">
        <v>25711.1</v>
      </c>
      <c r="M118" s="207"/>
      <c r="N118" s="43"/>
    </row>
    <row r="119" spans="2:16" ht="12" customHeight="1" thickBot="1" x14ac:dyDescent="0.25">
      <c r="B119" s="37"/>
      <c r="C119" s="63"/>
      <c r="E119" s="63"/>
      <c r="J119" s="206">
        <f>J116</f>
        <v>322482428.06999999</v>
      </c>
      <c r="K119" s="206"/>
      <c r="L119" s="206">
        <f>L116+L117+L118</f>
        <v>326725824.61000001</v>
      </c>
      <c r="M119" s="206"/>
      <c r="N119" s="43"/>
    </row>
    <row r="120" spans="2:16" ht="12" customHeight="1" thickTop="1" x14ac:dyDescent="0.2">
      <c r="B120" s="37"/>
      <c r="C120" s="63"/>
      <c r="E120" s="43"/>
      <c r="F120" s="43"/>
      <c r="G120" s="43"/>
      <c r="H120" s="43"/>
      <c r="I120" s="43"/>
      <c r="J120" s="43"/>
      <c r="K120" s="43"/>
      <c r="L120" s="43"/>
      <c r="M120" s="43"/>
      <c r="N120" s="43"/>
    </row>
    <row r="121" spans="2:16" ht="12" customHeight="1" x14ac:dyDescent="0.2">
      <c r="B121" s="37"/>
      <c r="C121" s="63"/>
      <c r="E121" s="43"/>
      <c r="F121" s="43"/>
      <c r="G121" s="43"/>
      <c r="H121" s="43"/>
      <c r="I121" s="43"/>
      <c r="J121" s="43"/>
      <c r="K121" s="43"/>
      <c r="L121" s="43"/>
      <c r="M121" s="43"/>
      <c r="N121" s="43"/>
    </row>
    <row r="122" spans="2:16" ht="12" customHeight="1" x14ac:dyDescent="0.2">
      <c r="B122" s="37" t="s">
        <v>24</v>
      </c>
      <c r="C122" s="63" t="s">
        <v>37</v>
      </c>
    </row>
    <row r="123" spans="2:16" ht="12" customHeight="1" x14ac:dyDescent="0.2">
      <c r="B123" s="37"/>
      <c r="C123" s="131" t="s">
        <v>329</v>
      </c>
      <c r="D123" s="131"/>
      <c r="E123" s="131"/>
      <c r="F123" s="131"/>
      <c r="G123" s="131"/>
      <c r="H123" s="131"/>
      <c r="I123" s="131"/>
      <c r="J123" s="131"/>
      <c r="K123" s="131"/>
      <c r="L123" s="131"/>
      <c r="M123" s="131"/>
      <c r="N123" s="131"/>
      <c r="O123" s="131"/>
      <c r="P123" s="131"/>
    </row>
    <row r="124" spans="2:16" ht="21" customHeight="1" x14ac:dyDescent="0.2">
      <c r="B124" s="37"/>
      <c r="C124" s="63"/>
    </row>
    <row r="125" spans="2:16" ht="12" customHeight="1" x14ac:dyDescent="0.2">
      <c r="B125" s="37" t="s">
        <v>168</v>
      </c>
      <c r="C125" s="63" t="s">
        <v>39</v>
      </c>
    </row>
    <row r="126" spans="2:16" ht="12" customHeight="1" x14ac:dyDescent="0.2">
      <c r="B126" s="37"/>
      <c r="C126" s="131" t="s">
        <v>329</v>
      </c>
      <c r="D126" s="131"/>
      <c r="E126" s="131"/>
      <c r="F126" s="131"/>
      <c r="G126" s="131"/>
      <c r="H126" s="131"/>
      <c r="I126" s="131"/>
      <c r="J126" s="131"/>
      <c r="K126" s="131"/>
      <c r="L126" s="131"/>
      <c r="M126" s="131"/>
      <c r="N126" s="131"/>
      <c r="O126" s="131"/>
      <c r="P126" s="131"/>
    </row>
    <row r="127" spans="2:16" ht="19.5" customHeight="1" x14ac:dyDescent="0.2">
      <c r="B127" s="37"/>
      <c r="C127" s="63"/>
    </row>
    <row r="128" spans="2:16" ht="12" customHeight="1" x14ac:dyDescent="0.2">
      <c r="B128" s="37" t="s">
        <v>38</v>
      </c>
      <c r="C128" s="63" t="s">
        <v>40</v>
      </c>
    </row>
    <row r="129" spans="2:16" ht="12" customHeight="1" x14ac:dyDescent="0.2">
      <c r="B129" s="109" t="s">
        <v>233</v>
      </c>
      <c r="C129" s="202" t="s">
        <v>46</v>
      </c>
      <c r="D129" s="202"/>
      <c r="E129" s="202"/>
      <c r="F129" s="202"/>
      <c r="G129" s="202"/>
      <c r="H129" s="202"/>
      <c r="I129" s="202"/>
      <c r="J129" s="202"/>
      <c r="K129" s="202"/>
      <c r="L129" s="202"/>
      <c r="M129" s="202"/>
      <c r="N129" s="202"/>
      <c r="O129" s="202"/>
    </row>
    <row r="130" spans="2:16" ht="18" customHeight="1" x14ac:dyDescent="0.2">
      <c r="B130" s="37"/>
      <c r="C130" s="131" t="s">
        <v>330</v>
      </c>
      <c r="D130" s="131"/>
      <c r="E130" s="131"/>
      <c r="F130" s="131"/>
      <c r="G130" s="131"/>
      <c r="H130" s="131"/>
      <c r="I130" s="131"/>
      <c r="J130" s="131"/>
      <c r="K130" s="131"/>
      <c r="L130" s="131"/>
      <c r="M130" s="131"/>
      <c r="N130" s="131"/>
      <c r="O130" s="131"/>
      <c r="P130" s="131"/>
    </row>
    <row r="131" spans="2:16" ht="29.25" customHeight="1" x14ac:dyDescent="0.2">
      <c r="B131" s="37"/>
      <c r="C131" s="131" t="s">
        <v>331</v>
      </c>
      <c r="D131" s="131"/>
      <c r="E131" s="131"/>
      <c r="F131" s="131"/>
      <c r="G131" s="131"/>
      <c r="H131" s="131"/>
      <c r="I131" s="131"/>
      <c r="J131" s="131"/>
      <c r="K131" s="131"/>
      <c r="L131" s="131"/>
      <c r="M131" s="131"/>
      <c r="N131" s="131"/>
      <c r="O131" s="131"/>
      <c r="P131" s="131"/>
    </row>
    <row r="132" spans="2:16" ht="26.25" customHeight="1" x14ac:dyDescent="0.2">
      <c r="B132" s="37"/>
      <c r="C132" s="131" t="s">
        <v>332</v>
      </c>
      <c r="D132" s="131"/>
      <c r="E132" s="131"/>
      <c r="F132" s="131"/>
      <c r="G132" s="131"/>
      <c r="H132" s="131"/>
      <c r="I132" s="131"/>
      <c r="J132" s="131"/>
      <c r="K132" s="131"/>
      <c r="L132" s="131"/>
      <c r="M132" s="131"/>
      <c r="N132" s="131"/>
      <c r="O132" s="131"/>
      <c r="P132" s="131"/>
    </row>
    <row r="133" spans="2:16" ht="26.25" customHeight="1" x14ac:dyDescent="0.2">
      <c r="B133" s="37"/>
      <c r="C133" s="131" t="s">
        <v>333</v>
      </c>
      <c r="D133" s="131"/>
      <c r="E133" s="131"/>
      <c r="F133" s="131"/>
      <c r="G133" s="131"/>
      <c r="H133" s="131"/>
      <c r="I133" s="131"/>
      <c r="J133" s="131"/>
      <c r="K133" s="131"/>
      <c r="L133" s="131"/>
      <c r="M133" s="131"/>
      <c r="N133" s="131"/>
      <c r="O133" s="131"/>
      <c r="P133" s="131"/>
    </row>
    <row r="134" spans="2:16" ht="13.5" customHeight="1" x14ac:dyDescent="0.2">
      <c r="B134" s="37"/>
      <c r="C134" s="199" t="s">
        <v>334</v>
      </c>
      <c r="D134" s="199"/>
      <c r="E134" s="199"/>
      <c r="F134" s="199"/>
      <c r="G134" s="199"/>
      <c r="H134" s="199"/>
      <c r="I134" s="199"/>
      <c r="J134" s="199"/>
      <c r="K134" s="199"/>
      <c r="L134" s="199"/>
      <c r="M134" s="199"/>
      <c r="N134" s="199"/>
      <c r="O134" s="199"/>
      <c r="P134" s="199"/>
    </row>
    <row r="135" spans="2:16" ht="17.25" customHeight="1" x14ac:dyDescent="0.2">
      <c r="B135" s="109" t="s">
        <v>234</v>
      </c>
      <c r="C135" s="200" t="s">
        <v>47</v>
      </c>
      <c r="D135" s="200"/>
      <c r="E135" s="200"/>
      <c r="F135" s="200"/>
      <c r="G135" s="200"/>
      <c r="H135" s="200"/>
      <c r="I135" s="200"/>
      <c r="J135" s="200"/>
      <c r="K135" s="200"/>
      <c r="L135" s="200"/>
      <c r="M135" s="200"/>
      <c r="N135" s="200"/>
      <c r="O135" s="200"/>
      <c r="P135" s="92"/>
    </row>
    <row r="136" spans="2:16" ht="12.75" customHeight="1" x14ac:dyDescent="0.2">
      <c r="B136" s="109"/>
      <c r="C136" s="199" t="s">
        <v>335</v>
      </c>
      <c r="D136" s="199"/>
      <c r="E136" s="199"/>
      <c r="F136" s="199"/>
      <c r="G136" s="199"/>
      <c r="H136" s="199"/>
      <c r="I136" s="199"/>
      <c r="J136" s="199"/>
      <c r="K136" s="199"/>
      <c r="L136" s="199"/>
      <c r="M136" s="199"/>
      <c r="N136" s="199"/>
      <c r="O136" s="199"/>
      <c r="P136" s="199"/>
    </row>
    <row r="137" spans="2:16" ht="15.75" customHeight="1" x14ac:dyDescent="0.2">
      <c r="E137" s="62"/>
      <c r="F137" s="62"/>
      <c r="G137" s="62"/>
      <c r="H137" s="62"/>
      <c r="I137" s="62"/>
      <c r="J137" s="62"/>
      <c r="K137" s="62"/>
      <c r="L137" s="62"/>
      <c r="M137" s="62"/>
      <c r="N137" s="62"/>
      <c r="O137" s="67"/>
      <c r="P137" s="67"/>
    </row>
    <row r="138" spans="2:16" ht="15.75" customHeight="1" x14ac:dyDescent="0.2">
      <c r="B138" s="348" t="s">
        <v>246</v>
      </c>
      <c r="C138" s="348"/>
      <c r="D138" s="348"/>
      <c r="E138" s="348"/>
      <c r="F138" s="348"/>
      <c r="G138" s="348"/>
      <c r="H138" s="348"/>
      <c r="I138" s="348"/>
      <c r="J138" s="348"/>
      <c r="K138" s="348"/>
      <c r="L138" s="348"/>
      <c r="M138" s="348"/>
      <c r="N138" s="348"/>
      <c r="O138" s="348"/>
      <c r="P138" s="348"/>
    </row>
    <row r="139" spans="2:16" ht="15.75" customHeight="1" x14ac:dyDescent="0.2">
      <c r="B139" s="348" t="s">
        <v>275</v>
      </c>
      <c r="C139" s="348"/>
      <c r="D139" s="348"/>
      <c r="E139" s="348"/>
      <c r="F139" s="348"/>
      <c r="G139" s="348"/>
      <c r="H139" s="348"/>
      <c r="I139" s="348"/>
      <c r="J139" s="348"/>
      <c r="K139" s="348"/>
      <c r="L139" s="348"/>
      <c r="M139" s="348"/>
      <c r="N139" s="348"/>
      <c r="O139" s="348"/>
      <c r="P139" s="348"/>
    </row>
    <row r="140" spans="2:16" ht="12" customHeight="1" x14ac:dyDescent="0.2">
      <c r="B140" s="37" t="s">
        <v>169</v>
      </c>
      <c r="C140" s="63" t="s">
        <v>41</v>
      </c>
    </row>
    <row r="141" spans="2:16" ht="12" customHeight="1" x14ac:dyDescent="0.2">
      <c r="B141" s="37"/>
      <c r="C141" s="97" t="s">
        <v>336</v>
      </c>
    </row>
    <row r="142" spans="2:16" ht="21" customHeight="1" x14ac:dyDescent="0.2">
      <c r="B142" s="37"/>
      <c r="C142" s="63"/>
    </row>
    <row r="143" spans="2:16" ht="12" customHeight="1" x14ac:dyDescent="0.2">
      <c r="B143" s="37" t="s">
        <v>42</v>
      </c>
      <c r="C143" s="63" t="s">
        <v>43</v>
      </c>
    </row>
    <row r="144" spans="2:16" ht="12" customHeight="1" x14ac:dyDescent="0.2">
      <c r="B144" s="37"/>
      <c r="C144" s="201" t="s">
        <v>337</v>
      </c>
      <c r="D144" s="201"/>
      <c r="E144" s="201"/>
      <c r="F144" s="201"/>
      <c r="G144" s="201"/>
      <c r="H144" s="201"/>
      <c r="I144" s="201"/>
      <c r="J144" s="201"/>
      <c r="K144" s="201"/>
      <c r="L144" s="201"/>
      <c r="M144" s="201"/>
      <c r="N144" s="201"/>
      <c r="O144" s="201"/>
      <c r="P144" s="201"/>
    </row>
    <row r="145" spans="1:16" ht="21" customHeight="1" x14ac:dyDescent="0.2">
      <c r="B145" s="37"/>
      <c r="C145" s="63"/>
    </row>
    <row r="146" spans="1:16" ht="12" customHeight="1" x14ac:dyDescent="0.2">
      <c r="B146" s="37" t="s">
        <v>44</v>
      </c>
      <c r="C146" s="63" t="s">
        <v>45</v>
      </c>
    </row>
    <row r="147" spans="1:16" ht="12" customHeight="1" x14ac:dyDescent="0.2">
      <c r="B147" s="37"/>
      <c r="C147" s="202" t="s">
        <v>338</v>
      </c>
      <c r="D147" s="202"/>
      <c r="E147" s="202"/>
      <c r="F147" s="202"/>
      <c r="G147" s="202"/>
      <c r="H147" s="202"/>
      <c r="I147" s="202"/>
      <c r="J147" s="202"/>
      <c r="K147" s="202"/>
      <c r="L147" s="202"/>
      <c r="M147" s="202"/>
      <c r="N147" s="202"/>
      <c r="O147" s="202"/>
      <c r="P147" s="202"/>
    </row>
    <row r="148" spans="1:16" ht="12" customHeight="1" x14ac:dyDescent="0.2">
      <c r="B148" s="37"/>
      <c r="C148" s="63"/>
    </row>
    <row r="149" spans="1:16" ht="12" customHeight="1" x14ac:dyDescent="0.2">
      <c r="C149" s="40"/>
      <c r="D149" s="40"/>
      <c r="E149" s="40"/>
      <c r="F149" s="65"/>
      <c r="G149" s="65"/>
      <c r="H149" s="65"/>
      <c r="I149" s="65"/>
      <c r="J149" s="65"/>
      <c r="K149" s="83"/>
      <c r="L149" s="83"/>
      <c r="M149" s="83"/>
      <c r="N149" s="40"/>
      <c r="O149" s="40"/>
      <c r="P149" s="40"/>
    </row>
    <row r="150" spans="1:16" ht="15.75" customHeight="1" x14ac:dyDescent="0.2">
      <c r="A150" s="295" t="s">
        <v>226</v>
      </c>
      <c r="B150" s="295"/>
      <c r="C150" s="295"/>
      <c r="D150" s="295"/>
      <c r="E150" s="295"/>
      <c r="F150" s="295"/>
      <c r="G150" s="295"/>
      <c r="H150" s="295"/>
      <c r="I150" s="295"/>
      <c r="J150" s="295"/>
      <c r="K150" s="295"/>
      <c r="L150" s="295"/>
      <c r="M150" s="295"/>
      <c r="N150" s="295"/>
      <c r="O150" s="295"/>
      <c r="P150" s="295"/>
    </row>
    <row r="151" spans="1:16" ht="19.5" customHeight="1" x14ac:dyDescent="0.2">
      <c r="A151" s="57"/>
      <c r="B151" s="56"/>
      <c r="C151" s="44"/>
      <c r="D151" s="44"/>
      <c r="E151" s="44"/>
      <c r="F151" s="44"/>
      <c r="G151" s="44"/>
      <c r="H151" s="44"/>
      <c r="I151" s="44"/>
      <c r="J151" s="44"/>
      <c r="K151" s="44"/>
      <c r="L151" s="44"/>
      <c r="M151" s="44"/>
      <c r="N151" s="44"/>
      <c r="O151" s="44"/>
      <c r="P151" s="44"/>
    </row>
    <row r="152" spans="1:16" ht="12" customHeight="1" x14ac:dyDescent="0.2">
      <c r="A152" s="56"/>
      <c r="B152" s="75" t="s">
        <v>173</v>
      </c>
      <c r="C152" s="76" t="s">
        <v>16</v>
      </c>
      <c r="D152" s="56"/>
      <c r="E152" s="56"/>
      <c r="F152" s="56"/>
      <c r="G152" s="56"/>
      <c r="H152" s="56"/>
      <c r="I152" s="56"/>
      <c r="J152" s="56"/>
      <c r="K152" s="56"/>
      <c r="L152" s="56"/>
      <c r="M152" s="56"/>
      <c r="N152" s="56"/>
    </row>
    <row r="153" spans="1:16" ht="12" customHeight="1" x14ac:dyDescent="0.2">
      <c r="A153" s="56"/>
      <c r="B153" s="37"/>
      <c r="C153" s="59"/>
      <c r="D153" s="56"/>
      <c r="E153" s="56"/>
      <c r="F153" s="56"/>
      <c r="G153" s="56"/>
      <c r="H153" s="56"/>
      <c r="I153" s="56"/>
      <c r="J153" s="56"/>
      <c r="K153" s="56"/>
      <c r="L153" s="56"/>
      <c r="M153" s="56"/>
      <c r="N153" s="56"/>
    </row>
    <row r="154" spans="1:16" ht="12" customHeight="1" x14ac:dyDescent="0.2">
      <c r="A154" s="56"/>
      <c r="B154" s="37"/>
      <c r="C154" s="37" t="s">
        <v>170</v>
      </c>
      <c r="D154" s="56"/>
      <c r="E154" s="56"/>
      <c r="F154" s="56"/>
      <c r="G154" s="56"/>
      <c r="H154" s="56"/>
      <c r="I154" s="56"/>
      <c r="J154" s="56"/>
      <c r="K154" s="56"/>
      <c r="L154" s="56"/>
      <c r="M154" s="56"/>
      <c r="N154" s="56"/>
    </row>
    <row r="155" spans="1:16" ht="7.5" customHeight="1" x14ac:dyDescent="0.2">
      <c r="A155" s="46"/>
      <c r="B155" s="46"/>
      <c r="C155" s="37"/>
      <c r="D155" s="46"/>
      <c r="E155" s="46"/>
      <c r="F155" s="46"/>
      <c r="G155" s="46"/>
      <c r="H155" s="46"/>
      <c r="I155" s="46"/>
      <c r="J155" s="46"/>
      <c r="K155" s="46"/>
      <c r="L155" s="46"/>
      <c r="M155" s="46"/>
      <c r="N155" s="46"/>
    </row>
    <row r="156" spans="1:16" ht="11.25" customHeight="1" x14ac:dyDescent="0.2">
      <c r="A156" s="46"/>
      <c r="B156" s="46"/>
      <c r="C156" s="37"/>
      <c r="D156" s="46"/>
      <c r="E156" s="46"/>
      <c r="F156" s="46"/>
      <c r="G156" s="46"/>
      <c r="H156" s="46"/>
      <c r="I156" s="46"/>
      <c r="J156" s="46"/>
      <c r="K156" s="46"/>
      <c r="L156" s="46"/>
      <c r="M156" s="46"/>
      <c r="N156" s="46"/>
    </row>
    <row r="157" spans="1:16" ht="11.25" customHeight="1" x14ac:dyDescent="0.2">
      <c r="A157" s="46"/>
      <c r="B157" s="46"/>
      <c r="C157" s="37" t="s">
        <v>339</v>
      </c>
      <c r="D157" s="46"/>
      <c r="E157" s="46"/>
      <c r="F157" s="46"/>
      <c r="G157" s="46"/>
      <c r="H157" s="46"/>
      <c r="I157" s="46"/>
      <c r="J157" s="46"/>
      <c r="K157" s="46"/>
      <c r="L157" s="46"/>
      <c r="M157" s="46"/>
      <c r="N157" s="46"/>
    </row>
    <row r="158" spans="1:16" ht="11.25" customHeight="1" x14ac:dyDescent="0.2">
      <c r="A158" s="46"/>
      <c r="B158" s="46"/>
      <c r="C158" s="37"/>
      <c r="D158" s="46"/>
      <c r="E158" s="46"/>
      <c r="F158" s="46"/>
      <c r="G158" s="46"/>
      <c r="H158" s="46"/>
      <c r="I158" s="46"/>
      <c r="J158" s="46"/>
      <c r="K158" s="46"/>
      <c r="L158" s="46"/>
      <c r="M158" s="46"/>
      <c r="N158" s="46"/>
    </row>
    <row r="159" spans="1:16" ht="23.25" customHeight="1" x14ac:dyDescent="0.2">
      <c r="A159" s="46"/>
      <c r="B159" s="46"/>
      <c r="C159" s="203" t="s">
        <v>340</v>
      </c>
      <c r="D159" s="203"/>
      <c r="E159" s="203"/>
      <c r="F159" s="203"/>
      <c r="G159" s="203"/>
      <c r="H159" s="203"/>
      <c r="I159" s="203"/>
      <c r="J159" s="203"/>
      <c r="K159" s="203"/>
      <c r="L159" s="203"/>
      <c r="M159" s="203"/>
      <c r="N159" s="203"/>
      <c r="O159" s="203"/>
      <c r="P159" s="203"/>
    </row>
    <row r="160" spans="1:16" ht="28.5" customHeight="1" x14ac:dyDescent="0.2">
      <c r="A160" s="46"/>
      <c r="B160" s="46"/>
      <c r="C160" s="204" t="s">
        <v>341</v>
      </c>
      <c r="D160" s="204"/>
      <c r="E160" s="204"/>
      <c r="F160" s="204"/>
      <c r="G160" s="204"/>
      <c r="H160" s="204"/>
      <c r="I160" s="204"/>
      <c r="J160" s="204"/>
      <c r="K160" s="204"/>
      <c r="L160" s="204"/>
      <c r="M160" s="204"/>
      <c r="N160" s="204"/>
      <c r="O160" s="204"/>
      <c r="P160" s="204"/>
    </row>
    <row r="161" spans="1:16" ht="24" customHeight="1" x14ac:dyDescent="0.2">
      <c r="A161" s="46"/>
      <c r="B161" s="46"/>
      <c r="C161" s="204" t="s">
        <v>342</v>
      </c>
      <c r="D161" s="204"/>
      <c r="E161" s="204"/>
      <c r="F161" s="204"/>
      <c r="G161" s="204"/>
      <c r="H161" s="204"/>
      <c r="I161" s="204"/>
      <c r="J161" s="204"/>
      <c r="K161" s="204"/>
      <c r="L161" s="204"/>
      <c r="M161" s="204"/>
      <c r="N161" s="204"/>
      <c r="O161" s="204"/>
      <c r="P161" s="204"/>
    </row>
    <row r="162" spans="1:16" ht="15" customHeight="1" x14ac:dyDescent="0.2">
      <c r="A162" s="46"/>
      <c r="B162" s="46"/>
      <c r="C162" s="37"/>
      <c r="D162" s="46"/>
      <c r="E162" s="46"/>
      <c r="F162" s="46"/>
      <c r="G162" s="46"/>
      <c r="H162" s="46"/>
      <c r="I162" s="46"/>
      <c r="J162" s="46"/>
      <c r="K162" s="46"/>
      <c r="L162" s="46"/>
      <c r="M162" s="46"/>
      <c r="N162" s="46"/>
    </row>
    <row r="163" spans="1:16" s="43" customFormat="1" ht="12" customHeight="1" x14ac:dyDescent="0.2">
      <c r="B163" s="60"/>
      <c r="C163" s="205" t="s">
        <v>346</v>
      </c>
      <c r="D163" s="205"/>
      <c r="E163" s="205"/>
      <c r="F163" s="205"/>
      <c r="G163" s="205"/>
      <c r="H163" s="205"/>
      <c r="I163" s="205"/>
      <c r="J163" s="205"/>
      <c r="K163" s="48"/>
      <c r="L163" s="48"/>
      <c r="M163" s="48"/>
      <c r="N163" s="48"/>
      <c r="O163" s="48"/>
      <c r="P163" s="48"/>
    </row>
    <row r="164" spans="1:16" s="43" customFormat="1" ht="12" customHeight="1" x14ac:dyDescent="0.2">
      <c r="B164" s="60"/>
      <c r="C164" s="48"/>
      <c r="D164" s="155" t="s">
        <v>50</v>
      </c>
      <c r="E164" s="156"/>
      <c r="F164" s="156"/>
      <c r="G164" s="156"/>
      <c r="H164" s="156"/>
      <c r="I164" s="156"/>
      <c r="J164" s="156"/>
      <c r="K164" s="156"/>
      <c r="L164" s="157"/>
      <c r="M164" s="155" t="s">
        <v>55</v>
      </c>
      <c r="N164" s="156"/>
      <c r="O164" s="157"/>
      <c r="P164" s="48"/>
    </row>
    <row r="165" spans="1:16" s="43" customFormat="1" ht="12" customHeight="1" x14ac:dyDescent="0.2">
      <c r="B165" s="60"/>
      <c r="C165" s="48"/>
      <c r="D165" s="158" t="s">
        <v>343</v>
      </c>
      <c r="E165" s="158"/>
      <c r="F165" s="158"/>
      <c r="G165" s="158"/>
      <c r="H165" s="158"/>
      <c r="I165" s="158"/>
      <c r="J165" s="158"/>
      <c r="K165" s="158"/>
      <c r="L165" s="158"/>
      <c r="M165" s="186">
        <v>348619043.29000002</v>
      </c>
      <c r="N165" s="187"/>
      <c r="O165" s="187"/>
      <c r="P165" s="48"/>
    </row>
    <row r="166" spans="1:16" s="43" customFormat="1" ht="12" customHeight="1" x14ac:dyDescent="0.2">
      <c r="B166" s="60"/>
      <c r="C166" s="48"/>
      <c r="D166" s="158" t="s">
        <v>344</v>
      </c>
      <c r="E166" s="158"/>
      <c r="F166" s="158"/>
      <c r="G166" s="158"/>
      <c r="H166" s="158"/>
      <c r="I166" s="158"/>
      <c r="J166" s="158"/>
      <c r="K166" s="158"/>
      <c r="L166" s="158"/>
      <c r="M166" s="186">
        <v>25711.1</v>
      </c>
      <c r="N166" s="187"/>
      <c r="O166" s="187"/>
      <c r="P166" s="48"/>
    </row>
    <row r="167" spans="1:16" s="43" customFormat="1" ht="12" customHeight="1" x14ac:dyDescent="0.2">
      <c r="B167" s="60"/>
      <c r="C167" s="48"/>
      <c r="D167" s="158" t="s">
        <v>345</v>
      </c>
      <c r="E167" s="158"/>
      <c r="F167" s="158"/>
      <c r="G167" s="158"/>
      <c r="H167" s="158"/>
      <c r="I167" s="158"/>
      <c r="J167" s="158"/>
      <c r="K167" s="158"/>
      <c r="L167" s="158"/>
      <c r="M167" s="186">
        <v>12927.86</v>
      </c>
      <c r="N167" s="187"/>
      <c r="O167" s="187"/>
      <c r="P167" s="48"/>
    </row>
    <row r="168" spans="1:16" s="43" customFormat="1" ht="12" customHeight="1" x14ac:dyDescent="0.2">
      <c r="B168" s="60"/>
      <c r="C168" s="48"/>
      <c r="D168" s="161" t="s">
        <v>348</v>
      </c>
      <c r="E168" s="161"/>
      <c r="F168" s="161"/>
      <c r="G168" s="161"/>
      <c r="H168" s="161"/>
      <c r="I168" s="161"/>
      <c r="J168" s="161"/>
      <c r="K168" s="161"/>
      <c r="L168" s="161"/>
      <c r="M168" s="273">
        <f>SUM(M165:O167)</f>
        <v>348657682.25000006</v>
      </c>
      <c r="N168" s="274"/>
      <c r="O168" s="275"/>
      <c r="P168" s="48"/>
    </row>
    <row r="169" spans="1:16" s="43" customFormat="1" ht="19.5" customHeight="1" x14ac:dyDescent="0.2">
      <c r="B169" s="60"/>
      <c r="C169" s="48"/>
      <c r="D169" s="65"/>
      <c r="E169" s="65"/>
      <c r="F169" s="65"/>
      <c r="G169" s="65"/>
      <c r="H169" s="65"/>
      <c r="I169" s="65"/>
      <c r="J169" s="65"/>
      <c r="K169" s="65"/>
      <c r="L169" s="65"/>
      <c r="M169" s="110"/>
      <c r="N169" s="110"/>
      <c r="O169" s="110"/>
      <c r="P169" s="48"/>
    </row>
    <row r="170" spans="1:16" s="43" customFormat="1" ht="13.5" customHeight="1" x14ac:dyDescent="0.2">
      <c r="B170" s="348" t="s">
        <v>246</v>
      </c>
      <c r="C170" s="348"/>
      <c r="D170" s="348"/>
      <c r="E170" s="348"/>
      <c r="F170" s="348"/>
      <c r="G170" s="348"/>
      <c r="H170" s="348"/>
      <c r="I170" s="348"/>
      <c r="J170" s="348"/>
      <c r="K170" s="348"/>
      <c r="L170" s="348"/>
      <c r="M170" s="348"/>
      <c r="N170" s="348"/>
      <c r="O170" s="348"/>
      <c r="P170" s="348"/>
    </row>
    <row r="171" spans="1:16" s="43" customFormat="1" ht="11.25" customHeight="1" x14ac:dyDescent="0.2">
      <c r="B171" s="348" t="s">
        <v>275</v>
      </c>
      <c r="C171" s="348"/>
      <c r="D171" s="348"/>
      <c r="E171" s="348"/>
      <c r="F171" s="348"/>
      <c r="G171" s="348"/>
      <c r="H171" s="348"/>
      <c r="I171" s="348"/>
      <c r="J171" s="348"/>
      <c r="K171" s="348"/>
      <c r="L171" s="348"/>
      <c r="M171" s="348"/>
      <c r="N171" s="348"/>
      <c r="O171" s="348"/>
      <c r="P171" s="348"/>
    </row>
    <row r="172" spans="1:16" s="43" customFormat="1" ht="11.25" customHeight="1" x14ac:dyDescent="0.2">
      <c r="B172" s="349"/>
      <c r="C172" s="349"/>
      <c r="D172" s="349"/>
      <c r="E172" s="349"/>
      <c r="F172" s="349"/>
      <c r="G172" s="349"/>
      <c r="H172" s="349"/>
      <c r="I172" s="349"/>
      <c r="J172" s="349"/>
      <c r="K172" s="349"/>
      <c r="L172" s="349"/>
      <c r="M172" s="349"/>
      <c r="N172" s="349"/>
      <c r="O172" s="349"/>
      <c r="P172" s="349"/>
    </row>
    <row r="173" spans="1:16" s="43" customFormat="1" ht="12" customHeight="1" x14ac:dyDescent="0.2">
      <c r="B173" s="60"/>
      <c r="C173" s="37" t="s">
        <v>1</v>
      </c>
      <c r="D173" s="61"/>
      <c r="E173" s="61"/>
      <c r="F173" s="61"/>
      <c r="G173" s="61"/>
      <c r="H173" s="61"/>
      <c r="I173" s="61"/>
      <c r="J173" s="61"/>
      <c r="K173" s="61"/>
      <c r="L173" s="61"/>
      <c r="M173" s="61"/>
      <c r="N173" s="61"/>
      <c r="O173" s="61"/>
      <c r="P173" s="48"/>
    </row>
    <row r="174" spans="1:16" s="43" customFormat="1" ht="12" customHeight="1" x14ac:dyDescent="0.2">
      <c r="B174" s="60"/>
      <c r="C174" s="37"/>
      <c r="D174" s="61"/>
      <c r="E174" s="61"/>
      <c r="F174" s="61"/>
      <c r="G174" s="61"/>
      <c r="H174" s="61"/>
      <c r="I174" s="61"/>
      <c r="J174" s="61"/>
      <c r="K174" s="61"/>
      <c r="L174" s="61"/>
      <c r="M174" s="61"/>
      <c r="N174" s="61"/>
      <c r="O174" s="61"/>
      <c r="P174" s="48"/>
    </row>
    <row r="175" spans="1:16" s="43" customFormat="1" ht="7.5" customHeight="1" x14ac:dyDescent="0.2">
      <c r="B175" s="60"/>
      <c r="C175" s="37"/>
      <c r="D175" s="61"/>
      <c r="E175" s="61"/>
      <c r="F175" s="61"/>
      <c r="G175" s="61"/>
      <c r="H175" s="61"/>
      <c r="I175" s="61"/>
      <c r="J175" s="61"/>
      <c r="K175" s="61"/>
      <c r="L175" s="61"/>
      <c r="M175" s="61"/>
      <c r="N175" s="61"/>
      <c r="O175" s="61"/>
      <c r="P175" s="48"/>
    </row>
    <row r="176" spans="1:16" s="43" customFormat="1" ht="12" customHeight="1" x14ac:dyDescent="0.2">
      <c r="B176" s="60"/>
      <c r="C176" s="37"/>
      <c r="D176" s="155" t="s">
        <v>50</v>
      </c>
      <c r="E176" s="156"/>
      <c r="F176" s="156"/>
      <c r="G176" s="156"/>
      <c r="H176" s="156"/>
      <c r="I176" s="156"/>
      <c r="J176" s="156"/>
      <c r="K176" s="156"/>
      <c r="L176" s="157"/>
      <c r="M176" s="155" t="s">
        <v>55</v>
      </c>
      <c r="N176" s="156"/>
      <c r="O176" s="157"/>
      <c r="P176" s="48"/>
    </row>
    <row r="177" spans="2:16" s="43" customFormat="1" ht="12" customHeight="1" x14ac:dyDescent="0.2">
      <c r="B177" s="60"/>
      <c r="C177" s="37"/>
      <c r="D177" s="350" t="s">
        <v>343</v>
      </c>
      <c r="E177" s="350"/>
      <c r="F177" s="350"/>
      <c r="G177" s="350"/>
      <c r="H177" s="350"/>
      <c r="I177" s="350"/>
      <c r="J177" s="350"/>
      <c r="K177" s="350"/>
      <c r="L177" s="350"/>
      <c r="M177" s="186">
        <v>348619043.29000002</v>
      </c>
      <c r="N177" s="187"/>
      <c r="O177" s="187"/>
      <c r="P177" s="48"/>
    </row>
    <row r="178" spans="2:16" s="43" customFormat="1" ht="12" customHeight="1" x14ac:dyDescent="0.2">
      <c r="B178" s="60"/>
      <c r="C178" s="37"/>
      <c r="D178" s="158" t="s">
        <v>344</v>
      </c>
      <c r="E178" s="158"/>
      <c r="F178" s="158"/>
      <c r="G178" s="158"/>
      <c r="H178" s="158"/>
      <c r="I178" s="158"/>
      <c r="J178" s="158"/>
      <c r="K178" s="158"/>
      <c r="L178" s="158"/>
      <c r="M178" s="135">
        <v>25711.1</v>
      </c>
      <c r="N178" s="135"/>
      <c r="O178" s="135"/>
      <c r="P178" s="48"/>
    </row>
    <row r="179" spans="2:16" s="43" customFormat="1" ht="12" customHeight="1" x14ac:dyDescent="0.2">
      <c r="B179" s="60"/>
      <c r="C179" s="37"/>
      <c r="D179" s="161" t="s">
        <v>347</v>
      </c>
      <c r="E179" s="161"/>
      <c r="F179" s="161"/>
      <c r="G179" s="161"/>
      <c r="H179" s="161"/>
      <c r="I179" s="161"/>
      <c r="J179" s="161"/>
      <c r="K179" s="161"/>
      <c r="L179" s="161"/>
      <c r="M179" s="273">
        <f>SUM(M177:O178)</f>
        <v>348644754.39000005</v>
      </c>
      <c r="N179" s="274"/>
      <c r="O179" s="275"/>
      <c r="P179" s="48"/>
    </row>
    <row r="180" spans="2:16" s="43" customFormat="1" ht="12" customHeight="1" x14ac:dyDescent="0.2">
      <c r="B180" s="60"/>
      <c r="C180" s="37"/>
      <c r="D180" s="65"/>
      <c r="E180" s="65"/>
      <c r="F180" s="65"/>
      <c r="G180" s="65"/>
      <c r="H180" s="65"/>
      <c r="I180" s="65"/>
      <c r="J180" s="65"/>
      <c r="K180" s="65"/>
      <c r="L180" s="65"/>
      <c r="M180" s="71"/>
      <c r="N180" s="71"/>
      <c r="O180" s="71"/>
      <c r="P180" s="48"/>
    </row>
    <row r="181" spans="2:16" s="43" customFormat="1" ht="23.25" customHeight="1" x14ac:dyDescent="0.2">
      <c r="B181" s="60"/>
      <c r="C181" s="37"/>
      <c r="D181" s="65"/>
      <c r="E181" s="65"/>
      <c r="F181" s="65"/>
      <c r="G181" s="65"/>
      <c r="H181" s="65"/>
      <c r="I181" s="65"/>
      <c r="J181" s="65"/>
      <c r="K181" s="65"/>
      <c r="L181" s="65"/>
      <c r="M181" s="71"/>
      <c r="N181" s="71"/>
      <c r="O181" s="71"/>
      <c r="P181" s="48"/>
    </row>
    <row r="182" spans="2:16" s="43" customFormat="1" ht="12" customHeight="1" x14ac:dyDescent="0.2">
      <c r="B182" s="60"/>
      <c r="C182" s="111" t="s">
        <v>354</v>
      </c>
      <c r="D182" s="46"/>
      <c r="E182" s="46"/>
      <c r="F182" s="46"/>
      <c r="G182" s="46"/>
      <c r="H182" s="46"/>
      <c r="I182" s="46"/>
      <c r="J182" s="46"/>
      <c r="K182" s="46"/>
      <c r="L182" s="46"/>
      <c r="M182" s="46"/>
      <c r="N182" s="46"/>
      <c r="O182" s="35"/>
      <c r="P182" s="48"/>
    </row>
    <row r="183" spans="2:16" s="43" customFormat="1" ht="12" customHeight="1" x14ac:dyDescent="0.2">
      <c r="B183" s="60"/>
      <c r="C183" s="111" t="s">
        <v>349</v>
      </c>
      <c r="D183" s="46"/>
      <c r="E183" s="46"/>
      <c r="F183" s="46"/>
      <c r="G183" s="46"/>
      <c r="H183" s="46"/>
      <c r="I183" s="46"/>
      <c r="J183" s="46"/>
      <c r="K183" s="282">
        <v>21931857.640000001</v>
      </c>
      <c r="L183" s="282"/>
      <c r="M183" s="282"/>
      <c r="N183" s="46"/>
      <c r="O183" s="35"/>
      <c r="P183" s="48"/>
    </row>
    <row r="184" spans="2:16" s="43" customFormat="1" ht="12" customHeight="1" x14ac:dyDescent="0.2">
      <c r="B184" s="60"/>
      <c r="C184" s="111" t="s">
        <v>350</v>
      </c>
      <c r="D184" s="46"/>
      <c r="E184" s="46"/>
      <c r="F184" s="46"/>
      <c r="G184" s="46"/>
      <c r="H184" s="46"/>
      <c r="I184" s="46"/>
      <c r="J184" s="46"/>
      <c r="K184" s="282">
        <v>26136615.219999999</v>
      </c>
      <c r="L184" s="282"/>
      <c r="M184" s="282"/>
      <c r="N184" s="46"/>
      <c r="O184" s="35"/>
      <c r="P184" s="48"/>
    </row>
    <row r="185" spans="2:16" s="43" customFormat="1" ht="12" customHeight="1" x14ac:dyDescent="0.2">
      <c r="B185" s="60"/>
      <c r="C185" s="111" t="s">
        <v>351</v>
      </c>
      <c r="D185" s="46"/>
      <c r="E185" s="46"/>
      <c r="F185" s="46"/>
      <c r="G185" s="46"/>
      <c r="H185" s="46"/>
      <c r="I185" s="46"/>
      <c r="J185" s="46"/>
      <c r="K185" s="282">
        <v>300550570.43000001</v>
      </c>
      <c r="L185" s="282"/>
      <c r="M185" s="282"/>
      <c r="N185" s="46"/>
      <c r="O185" s="35"/>
      <c r="P185" s="48"/>
    </row>
    <row r="186" spans="2:16" s="43" customFormat="1" ht="12" customHeight="1" x14ac:dyDescent="0.2">
      <c r="B186" s="60"/>
      <c r="C186" s="111" t="s">
        <v>352</v>
      </c>
      <c r="D186" s="46"/>
      <c r="E186" s="46"/>
      <c r="F186" s="46"/>
      <c r="G186" s="46"/>
      <c r="H186" s="46"/>
      <c r="I186" s="46"/>
      <c r="J186" s="46"/>
      <c r="K186" s="282">
        <v>25711.1</v>
      </c>
      <c r="L186" s="282"/>
      <c r="M186" s="282"/>
      <c r="N186" s="46"/>
      <c r="O186" s="35"/>
      <c r="P186" s="48"/>
    </row>
    <row r="187" spans="2:16" s="43" customFormat="1" ht="12" customHeight="1" x14ac:dyDescent="0.2">
      <c r="B187" s="60"/>
      <c r="C187" s="37"/>
      <c r="D187" s="65"/>
      <c r="E187" s="65"/>
      <c r="F187" s="65"/>
      <c r="G187" s="65"/>
      <c r="H187" s="65"/>
      <c r="I187" s="65"/>
      <c r="J187" s="65"/>
      <c r="K187" s="65"/>
      <c r="L187" s="65"/>
      <c r="M187" s="71"/>
      <c r="N187" s="71"/>
      <c r="O187" s="71"/>
      <c r="P187" s="48"/>
    </row>
    <row r="188" spans="2:16" s="43" customFormat="1" ht="12" customHeight="1" x14ac:dyDescent="0.2">
      <c r="B188" s="60"/>
      <c r="C188" s="103" t="s">
        <v>355</v>
      </c>
      <c r="D188" s="46"/>
      <c r="E188" s="46"/>
      <c r="F188" s="46"/>
      <c r="G188" s="46"/>
      <c r="H188" s="46"/>
      <c r="I188" s="46"/>
      <c r="J188" s="46"/>
      <c r="K188" s="112"/>
      <c r="L188" s="112"/>
      <c r="M188" s="112"/>
      <c r="N188" s="46"/>
      <c r="O188" s="35"/>
      <c r="P188" s="48"/>
    </row>
    <row r="189" spans="2:16" s="43" customFormat="1" ht="12" customHeight="1" x14ac:dyDescent="0.2">
      <c r="B189" s="60"/>
      <c r="C189" s="103" t="s">
        <v>350</v>
      </c>
      <c r="D189" s="46"/>
      <c r="E189" s="46"/>
      <c r="F189" s="46"/>
      <c r="G189" s="46"/>
      <c r="H189" s="46"/>
      <c r="I189" s="46"/>
      <c r="J189" s="46"/>
      <c r="K189" s="112"/>
      <c r="L189" s="112"/>
      <c r="M189" s="283">
        <v>26136615.219999999</v>
      </c>
      <c r="N189" s="283"/>
      <c r="O189" s="283"/>
      <c r="P189" s="48"/>
    </row>
    <row r="190" spans="2:16" s="43" customFormat="1" ht="12" customHeight="1" x14ac:dyDescent="0.2">
      <c r="B190" s="60"/>
      <c r="C190" s="103" t="s">
        <v>353</v>
      </c>
      <c r="D190" s="46"/>
      <c r="E190" s="46"/>
      <c r="F190" s="46"/>
      <c r="G190" s="46"/>
      <c r="H190" s="46"/>
      <c r="I190" s="46"/>
      <c r="J190" s="46"/>
      <c r="K190" s="112"/>
      <c r="L190" s="112"/>
      <c r="M190" s="284">
        <v>300550570.43000001</v>
      </c>
      <c r="N190" s="284"/>
      <c r="O190" s="284"/>
      <c r="P190" s="48"/>
    </row>
    <row r="191" spans="2:16" s="43" customFormat="1" ht="12" customHeight="1" x14ac:dyDescent="0.2">
      <c r="B191" s="60"/>
      <c r="C191" s="103" t="s">
        <v>356</v>
      </c>
      <c r="D191" s="46"/>
      <c r="E191" s="46"/>
      <c r="F191" s="46"/>
      <c r="G191" s="46"/>
      <c r="H191" s="46"/>
      <c r="I191" s="46"/>
      <c r="J191" s="46"/>
      <c r="K191" s="46"/>
      <c r="L191" s="46"/>
      <c r="M191" s="285">
        <f>SUM(M189:O190)</f>
        <v>326687185.64999998</v>
      </c>
      <c r="N191" s="286"/>
      <c r="O191" s="286"/>
      <c r="P191" s="48"/>
    </row>
    <row r="192" spans="2:16" s="43" customFormat="1" ht="12" customHeight="1" x14ac:dyDescent="0.2">
      <c r="B192" s="60"/>
      <c r="C192" s="37"/>
      <c r="D192" s="65"/>
      <c r="E192" s="65"/>
      <c r="F192" s="65"/>
      <c r="G192" s="65"/>
      <c r="H192" s="65"/>
      <c r="I192" s="65"/>
      <c r="J192" s="65"/>
      <c r="K192" s="65"/>
      <c r="L192" s="65"/>
      <c r="M192" s="71"/>
      <c r="N192" s="71"/>
      <c r="O192" s="71"/>
      <c r="P192" s="48"/>
    </row>
    <row r="193" spans="2:16" s="43" customFormat="1" ht="12" customHeight="1" x14ac:dyDescent="0.2">
      <c r="B193" s="60"/>
      <c r="C193" s="103" t="s">
        <v>357</v>
      </c>
      <c r="D193" s="65"/>
      <c r="E193" s="65"/>
      <c r="F193" s="65"/>
      <c r="G193" s="65"/>
      <c r="H193" s="65"/>
      <c r="I193" s="65"/>
      <c r="J193" s="65"/>
      <c r="K193" s="65"/>
      <c r="L193" s="65"/>
      <c r="M193" s="71"/>
      <c r="N193" s="71"/>
      <c r="O193" s="71"/>
      <c r="P193" s="48"/>
    </row>
    <row r="194" spans="2:16" s="43" customFormat="1" ht="12" customHeight="1" x14ac:dyDescent="0.2">
      <c r="B194" s="60"/>
      <c r="C194" s="37"/>
      <c r="D194" s="65"/>
      <c r="E194" s="65"/>
      <c r="F194" s="65"/>
      <c r="G194" s="65"/>
      <c r="H194" s="65"/>
      <c r="I194" s="65"/>
      <c r="J194" s="65"/>
      <c r="K194" s="65"/>
      <c r="L194" s="65"/>
      <c r="M194" s="71"/>
      <c r="N194" s="71"/>
      <c r="O194" s="71"/>
      <c r="P194" s="48"/>
    </row>
    <row r="195" spans="2:16" s="43" customFormat="1" ht="12" customHeight="1" x14ac:dyDescent="0.2">
      <c r="B195" s="60"/>
      <c r="C195" s="95" t="s">
        <v>358</v>
      </c>
      <c r="D195" s="65"/>
      <c r="E195" s="65"/>
      <c r="F195" s="65"/>
      <c r="G195" s="65"/>
      <c r="H195" s="65"/>
      <c r="I195" s="65"/>
      <c r="J195" s="65"/>
      <c r="K195" s="65"/>
      <c r="L195" s="65"/>
      <c r="M195" s="71"/>
      <c r="N195" s="71"/>
      <c r="O195" s="71"/>
      <c r="P195" s="48"/>
    </row>
    <row r="196" spans="2:16" s="43" customFormat="1" ht="12" customHeight="1" x14ac:dyDescent="0.2">
      <c r="B196" s="60"/>
      <c r="C196" s="37"/>
      <c r="D196" s="65"/>
      <c r="E196" s="65"/>
      <c r="F196" s="65"/>
      <c r="G196" s="65"/>
      <c r="H196" s="65"/>
      <c r="I196" s="65"/>
      <c r="J196" s="65"/>
      <c r="K196" s="65"/>
      <c r="L196" s="65"/>
      <c r="M196" s="71"/>
      <c r="N196" s="71"/>
      <c r="O196" s="71"/>
      <c r="P196" s="48"/>
    </row>
    <row r="197" spans="2:16" s="43" customFormat="1" ht="24.75" customHeight="1" x14ac:dyDescent="0.2">
      <c r="B197" s="60"/>
      <c r="C197" s="162" t="s">
        <v>359</v>
      </c>
      <c r="D197" s="162"/>
      <c r="E197" s="162"/>
      <c r="F197" s="162"/>
      <c r="G197" s="162"/>
      <c r="H197" s="162"/>
      <c r="I197" s="162"/>
      <c r="J197" s="162"/>
      <c r="K197" s="162"/>
      <c r="L197" s="162"/>
      <c r="M197" s="162"/>
      <c r="N197" s="162"/>
      <c r="O197" s="162"/>
      <c r="P197" s="162"/>
    </row>
    <row r="198" spans="2:16" s="43" customFormat="1" ht="46.5" customHeight="1" x14ac:dyDescent="0.2">
      <c r="B198" s="60"/>
      <c r="C198" s="131" t="s">
        <v>515</v>
      </c>
      <c r="D198" s="131"/>
      <c r="E198" s="131"/>
      <c r="F198" s="131"/>
      <c r="G198" s="131"/>
      <c r="H198" s="131"/>
      <c r="I198" s="131"/>
      <c r="J198" s="131"/>
      <c r="K198" s="131"/>
      <c r="L198" s="131"/>
      <c r="M198" s="131"/>
      <c r="N198" s="131"/>
      <c r="O198" s="131"/>
      <c r="P198" s="131"/>
    </row>
    <row r="199" spans="2:16" s="43" customFormat="1" ht="33" customHeight="1" x14ac:dyDescent="0.2">
      <c r="B199" s="60"/>
      <c r="C199" s="131" t="s">
        <v>360</v>
      </c>
      <c r="D199" s="131"/>
      <c r="E199" s="131"/>
      <c r="F199" s="131"/>
      <c r="G199" s="131"/>
      <c r="H199" s="131"/>
      <c r="I199" s="131"/>
      <c r="J199" s="131"/>
      <c r="K199" s="131"/>
      <c r="L199" s="131"/>
      <c r="M199" s="131"/>
      <c r="N199" s="131"/>
      <c r="O199" s="131"/>
      <c r="P199" s="131"/>
    </row>
    <row r="200" spans="2:16" s="43" customFormat="1" ht="23.25" customHeight="1" x14ac:dyDescent="0.2">
      <c r="B200" s="60"/>
      <c r="C200" s="37"/>
      <c r="D200" s="61"/>
      <c r="E200" s="61"/>
      <c r="F200" s="61"/>
      <c r="G200" s="61"/>
      <c r="H200" s="61"/>
      <c r="I200" s="61"/>
      <c r="J200" s="61"/>
      <c r="K200" s="61"/>
      <c r="L200" s="61"/>
      <c r="M200" s="61"/>
      <c r="N200" s="61"/>
      <c r="O200" s="61"/>
      <c r="P200" s="48"/>
    </row>
    <row r="201" spans="2:16" s="43" customFormat="1" ht="10.5" customHeight="1" x14ac:dyDescent="0.2">
      <c r="B201" s="348" t="s">
        <v>246</v>
      </c>
      <c r="C201" s="348"/>
      <c r="D201" s="348"/>
      <c r="E201" s="348"/>
      <c r="F201" s="348"/>
      <c r="G201" s="348"/>
      <c r="H201" s="348"/>
      <c r="I201" s="348"/>
      <c r="J201" s="348"/>
      <c r="K201" s="348"/>
      <c r="L201" s="348"/>
      <c r="M201" s="348"/>
      <c r="N201" s="348"/>
      <c r="O201" s="348"/>
      <c r="P201" s="348"/>
    </row>
    <row r="202" spans="2:16" s="43" customFormat="1" ht="14.25" customHeight="1" x14ac:dyDescent="0.2">
      <c r="B202" s="348" t="s">
        <v>275</v>
      </c>
      <c r="C202" s="348"/>
      <c r="D202" s="348"/>
      <c r="E202" s="348"/>
      <c r="F202" s="348"/>
      <c r="G202" s="348"/>
      <c r="H202" s="348"/>
      <c r="I202" s="348"/>
      <c r="J202" s="348"/>
      <c r="K202" s="348"/>
      <c r="L202" s="348"/>
      <c r="M202" s="348"/>
      <c r="N202" s="348"/>
      <c r="O202" s="348"/>
      <c r="P202" s="348"/>
    </row>
    <row r="203" spans="2:16" s="43" customFormat="1" ht="8.25" customHeight="1" x14ac:dyDescent="0.2">
      <c r="B203" s="349"/>
      <c r="C203" s="349"/>
      <c r="D203" s="349"/>
      <c r="E203" s="349"/>
      <c r="F203" s="349"/>
      <c r="G203" s="349"/>
      <c r="H203" s="349"/>
      <c r="I203" s="349"/>
      <c r="J203" s="349"/>
      <c r="K203" s="349"/>
      <c r="L203" s="349"/>
      <c r="M203" s="349"/>
      <c r="N203" s="349"/>
      <c r="O203" s="349"/>
      <c r="P203" s="349"/>
    </row>
    <row r="204" spans="2:16" s="43" customFormat="1" ht="14.25" customHeight="1" x14ac:dyDescent="0.2">
      <c r="B204" s="349"/>
      <c r="C204" s="349"/>
      <c r="D204" s="349"/>
      <c r="E204" s="349"/>
      <c r="F204" s="349"/>
      <c r="G204" s="349"/>
      <c r="H204" s="349"/>
      <c r="I204" s="349"/>
      <c r="J204" s="349"/>
      <c r="K204" s="349"/>
      <c r="L204" s="349"/>
      <c r="M204" s="349"/>
      <c r="N204" s="349"/>
      <c r="O204" s="349"/>
      <c r="P204" s="349"/>
    </row>
    <row r="205" spans="2:16" s="43" customFormat="1" ht="12" customHeight="1" x14ac:dyDescent="0.2">
      <c r="B205" s="60"/>
      <c r="C205" s="296" t="s">
        <v>171</v>
      </c>
      <c r="D205" s="296"/>
      <c r="E205" s="296"/>
      <c r="F205" s="296"/>
      <c r="G205" s="296"/>
      <c r="H205" s="296"/>
      <c r="I205" s="296"/>
      <c r="J205" s="296"/>
      <c r="K205" s="296"/>
      <c r="L205" s="296"/>
      <c r="M205" s="296"/>
      <c r="N205" s="296"/>
      <c r="O205" s="296"/>
      <c r="P205" s="296"/>
    </row>
    <row r="206" spans="2:16" s="43" customFormat="1" ht="12" customHeight="1" x14ac:dyDescent="0.2">
      <c r="B206" s="60"/>
      <c r="C206" s="296"/>
      <c r="D206" s="296"/>
      <c r="E206" s="296"/>
      <c r="F206" s="296"/>
      <c r="G206" s="296"/>
      <c r="H206" s="296"/>
      <c r="I206" s="296"/>
      <c r="J206" s="296"/>
      <c r="K206" s="296"/>
      <c r="L206" s="296"/>
      <c r="M206" s="296"/>
      <c r="N206" s="296"/>
      <c r="O206" s="296"/>
      <c r="P206" s="296"/>
    </row>
    <row r="207" spans="2:16" s="43" customFormat="1" ht="24.75" customHeight="1" x14ac:dyDescent="0.2">
      <c r="B207" s="60"/>
      <c r="C207" s="82"/>
      <c r="D207" s="82"/>
      <c r="E207" s="82"/>
      <c r="F207" s="82"/>
      <c r="G207" s="82"/>
      <c r="H207" s="82"/>
      <c r="I207" s="82"/>
      <c r="J207" s="82"/>
      <c r="K207" s="82"/>
      <c r="L207" s="82"/>
      <c r="M207" s="82"/>
      <c r="N207" s="82"/>
      <c r="O207" s="82"/>
      <c r="P207" s="82"/>
    </row>
    <row r="208" spans="2:16" ht="12" customHeight="1" x14ac:dyDescent="0.2">
      <c r="B208" s="63"/>
      <c r="C208" s="50"/>
      <c r="D208" s="155" t="s">
        <v>50</v>
      </c>
      <c r="E208" s="156"/>
      <c r="F208" s="156"/>
      <c r="G208" s="156"/>
      <c r="H208" s="156"/>
      <c r="I208" s="156"/>
      <c r="J208" s="156"/>
      <c r="K208" s="156"/>
      <c r="L208" s="157"/>
      <c r="M208" s="155" t="s">
        <v>55</v>
      </c>
      <c r="N208" s="156"/>
      <c r="O208" s="157"/>
      <c r="P208" s="50"/>
    </row>
    <row r="209" spans="2:16" ht="12" customHeight="1" x14ac:dyDescent="0.2">
      <c r="B209" s="63"/>
      <c r="C209" s="50"/>
      <c r="D209" s="158" t="s">
        <v>248</v>
      </c>
      <c r="E209" s="158"/>
      <c r="F209" s="158"/>
      <c r="G209" s="158"/>
      <c r="H209" s="158"/>
      <c r="I209" s="158"/>
      <c r="J209" s="158"/>
      <c r="K209" s="158"/>
      <c r="L209" s="158"/>
      <c r="M209" s="135">
        <v>0</v>
      </c>
      <c r="N209" s="135"/>
      <c r="O209" s="135"/>
      <c r="P209" s="50"/>
    </row>
    <row r="210" spans="2:16" ht="12" customHeight="1" x14ac:dyDescent="0.2">
      <c r="B210" s="63"/>
      <c r="C210" s="50"/>
      <c r="D210" s="158" t="s">
        <v>249</v>
      </c>
      <c r="E210" s="158"/>
      <c r="F210" s="158"/>
      <c r="G210" s="158"/>
      <c r="H210" s="158"/>
      <c r="I210" s="158"/>
      <c r="J210" s="158"/>
      <c r="K210" s="158"/>
      <c r="L210" s="158"/>
      <c r="M210" s="135">
        <v>0</v>
      </c>
      <c r="N210" s="135"/>
      <c r="O210" s="135"/>
      <c r="P210" s="50"/>
    </row>
    <row r="211" spans="2:16" ht="12" customHeight="1" x14ac:dyDescent="0.2">
      <c r="B211" s="63"/>
      <c r="C211" s="50"/>
      <c r="D211" s="73" t="s">
        <v>242</v>
      </c>
      <c r="E211" s="279" t="s">
        <v>247</v>
      </c>
      <c r="F211" s="279"/>
      <c r="G211" s="279"/>
      <c r="H211" s="279"/>
      <c r="I211" s="279"/>
      <c r="J211" s="279"/>
      <c r="K211" s="279"/>
      <c r="L211" s="280"/>
      <c r="M211" s="273">
        <f>SUM(M209:O209)</f>
        <v>0</v>
      </c>
      <c r="N211" s="274"/>
      <c r="O211" s="275"/>
      <c r="P211" s="50"/>
    </row>
    <row r="212" spans="2:16" ht="12" customHeight="1" x14ac:dyDescent="0.2">
      <c r="B212" s="63"/>
      <c r="C212" s="50"/>
      <c r="D212" s="158" t="s">
        <v>250</v>
      </c>
      <c r="E212" s="158"/>
      <c r="F212" s="158"/>
      <c r="G212" s="158"/>
      <c r="H212" s="158"/>
      <c r="I212" s="158"/>
      <c r="J212" s="158"/>
      <c r="K212" s="158"/>
      <c r="L212" s="158"/>
      <c r="M212" s="135">
        <v>0</v>
      </c>
      <c r="N212" s="135"/>
      <c r="O212" s="135"/>
      <c r="P212" s="50"/>
    </row>
    <row r="213" spans="2:16" ht="12" customHeight="1" x14ac:dyDescent="0.2">
      <c r="B213" s="63"/>
      <c r="C213" s="50"/>
      <c r="D213" s="73" t="s">
        <v>242</v>
      </c>
      <c r="E213" s="279" t="s">
        <v>250</v>
      </c>
      <c r="F213" s="279"/>
      <c r="G213" s="279"/>
      <c r="H213" s="279"/>
      <c r="I213" s="279"/>
      <c r="J213" s="279"/>
      <c r="K213" s="279"/>
      <c r="L213" s="280"/>
      <c r="M213" s="273">
        <f>SUM(M212:O212)</f>
        <v>0</v>
      </c>
      <c r="N213" s="274"/>
      <c r="O213" s="275"/>
      <c r="P213" s="50"/>
    </row>
    <row r="214" spans="2:16" ht="12" customHeight="1" x14ac:dyDescent="0.2">
      <c r="B214" s="63"/>
      <c r="C214" s="50"/>
      <c r="D214" s="196"/>
      <c r="E214" s="197"/>
      <c r="F214" s="197"/>
      <c r="G214" s="197"/>
      <c r="H214" s="197"/>
      <c r="I214" s="197"/>
      <c r="J214" s="197"/>
      <c r="K214" s="197"/>
      <c r="L214" s="198"/>
      <c r="M214" s="135">
        <v>0</v>
      </c>
      <c r="N214" s="135"/>
      <c r="O214" s="135"/>
      <c r="P214" s="50"/>
    </row>
    <row r="215" spans="2:16" ht="12" customHeight="1" x14ac:dyDescent="0.2">
      <c r="B215" s="63"/>
      <c r="C215" s="50"/>
      <c r="D215" s="158"/>
      <c r="E215" s="158"/>
      <c r="F215" s="158"/>
      <c r="G215" s="158"/>
      <c r="H215" s="158"/>
      <c r="I215" s="158"/>
      <c r="J215" s="158"/>
      <c r="K215" s="158"/>
      <c r="L215" s="158"/>
      <c r="M215" s="135">
        <v>0</v>
      </c>
      <c r="N215" s="135"/>
      <c r="O215" s="135"/>
      <c r="P215" s="50"/>
    </row>
    <row r="216" spans="2:16" ht="12" customHeight="1" x14ac:dyDescent="0.2">
      <c r="B216" s="63"/>
      <c r="C216" s="50"/>
      <c r="D216" s="73" t="s">
        <v>242</v>
      </c>
      <c r="E216" s="279" t="s">
        <v>251</v>
      </c>
      <c r="F216" s="279"/>
      <c r="G216" s="279"/>
      <c r="H216" s="279"/>
      <c r="I216" s="279"/>
      <c r="J216" s="279"/>
      <c r="K216" s="279"/>
      <c r="L216" s="280"/>
      <c r="M216" s="273">
        <f>SUM(M214:O215)</f>
        <v>0</v>
      </c>
      <c r="N216" s="274"/>
      <c r="O216" s="275"/>
      <c r="P216" s="50"/>
    </row>
    <row r="217" spans="2:16" ht="12" customHeight="1" x14ac:dyDescent="0.2">
      <c r="B217" s="63"/>
      <c r="C217" s="50"/>
      <c r="D217" s="158" t="s">
        <v>252</v>
      </c>
      <c r="E217" s="158"/>
      <c r="F217" s="158"/>
      <c r="G217" s="158"/>
      <c r="H217" s="158"/>
      <c r="I217" s="158"/>
      <c r="J217" s="158"/>
      <c r="K217" s="158"/>
      <c r="L217" s="158"/>
      <c r="M217" s="135">
        <v>0</v>
      </c>
      <c r="N217" s="135"/>
      <c r="O217" s="135"/>
      <c r="P217" s="50"/>
    </row>
    <row r="218" spans="2:16" ht="12" customHeight="1" x14ac:dyDescent="0.2">
      <c r="B218" s="63"/>
      <c r="C218" s="50"/>
      <c r="D218" s="73" t="s">
        <v>242</v>
      </c>
      <c r="E218" s="279" t="s">
        <v>252</v>
      </c>
      <c r="F218" s="279"/>
      <c r="G218" s="279"/>
      <c r="H218" s="279"/>
      <c r="I218" s="279"/>
      <c r="J218" s="279"/>
      <c r="K218" s="279"/>
      <c r="L218" s="280"/>
      <c r="M218" s="273">
        <f>SUM(M217)</f>
        <v>0</v>
      </c>
      <c r="N218" s="274"/>
      <c r="O218" s="275"/>
      <c r="P218" s="50"/>
    </row>
    <row r="219" spans="2:16" ht="12" customHeight="1" x14ac:dyDescent="0.2">
      <c r="B219" s="63"/>
      <c r="C219" s="50"/>
      <c r="D219" s="158" t="s">
        <v>253</v>
      </c>
      <c r="E219" s="158"/>
      <c r="F219" s="158"/>
      <c r="G219" s="158"/>
      <c r="H219" s="158"/>
      <c r="I219" s="158"/>
      <c r="J219" s="158"/>
      <c r="K219" s="158"/>
      <c r="L219" s="158"/>
      <c r="M219" s="135">
        <v>0</v>
      </c>
      <c r="N219" s="135"/>
      <c r="O219" s="135"/>
      <c r="P219" s="50"/>
    </row>
    <row r="220" spans="2:16" ht="12" customHeight="1" x14ac:dyDescent="0.2">
      <c r="B220" s="63"/>
      <c r="C220" s="50"/>
      <c r="D220" s="73" t="s">
        <v>242</v>
      </c>
      <c r="E220" s="279" t="s">
        <v>253</v>
      </c>
      <c r="F220" s="279"/>
      <c r="G220" s="279"/>
      <c r="H220" s="279"/>
      <c r="I220" s="279"/>
      <c r="J220" s="279"/>
      <c r="K220" s="279"/>
      <c r="L220" s="280"/>
      <c r="M220" s="273">
        <f>SUM(M219)</f>
        <v>0</v>
      </c>
      <c r="N220" s="274"/>
      <c r="O220" s="275"/>
      <c r="P220" s="50"/>
    </row>
    <row r="221" spans="2:16" ht="12" customHeight="1" x14ac:dyDescent="0.2">
      <c r="B221" s="63"/>
      <c r="C221" s="50"/>
      <c r="D221" s="158" t="s">
        <v>254</v>
      </c>
      <c r="E221" s="158"/>
      <c r="F221" s="158"/>
      <c r="G221" s="158"/>
      <c r="H221" s="158"/>
      <c r="I221" s="158"/>
      <c r="J221" s="158"/>
      <c r="K221" s="158"/>
      <c r="L221" s="158"/>
      <c r="M221" s="135">
        <v>0</v>
      </c>
      <c r="N221" s="135"/>
      <c r="O221" s="135"/>
    </row>
    <row r="222" spans="2:16" ht="12" customHeight="1" x14ac:dyDescent="0.2">
      <c r="B222" s="63"/>
      <c r="C222" s="50"/>
      <c r="D222" s="73" t="s">
        <v>242</v>
      </c>
      <c r="E222" s="279" t="s">
        <v>254</v>
      </c>
      <c r="F222" s="279"/>
      <c r="G222" s="279"/>
      <c r="H222" s="279"/>
      <c r="I222" s="279"/>
      <c r="J222" s="279"/>
      <c r="K222" s="279"/>
      <c r="L222" s="280"/>
      <c r="M222" s="273">
        <f>SUM(M221)</f>
        <v>0</v>
      </c>
      <c r="N222" s="274"/>
      <c r="O222" s="275"/>
    </row>
    <row r="223" spans="2:16" ht="12" customHeight="1" x14ac:dyDescent="0.2">
      <c r="B223" s="63"/>
      <c r="C223" s="50"/>
      <c r="D223" s="158" t="s">
        <v>255</v>
      </c>
      <c r="E223" s="158"/>
      <c r="F223" s="158"/>
      <c r="G223" s="158"/>
      <c r="H223" s="158"/>
      <c r="I223" s="158"/>
      <c r="J223" s="158"/>
      <c r="K223" s="158"/>
      <c r="L223" s="158"/>
      <c r="M223" s="135">
        <v>0</v>
      </c>
      <c r="N223" s="135"/>
      <c r="O223" s="135"/>
    </row>
    <row r="224" spans="2:16" ht="12" customHeight="1" x14ac:dyDescent="0.2">
      <c r="B224" s="63"/>
      <c r="C224" s="50"/>
      <c r="D224" s="73" t="s">
        <v>242</v>
      </c>
      <c r="E224" s="279" t="s">
        <v>255</v>
      </c>
      <c r="F224" s="279"/>
      <c r="G224" s="279"/>
      <c r="H224" s="279"/>
      <c r="I224" s="279"/>
      <c r="J224" s="279"/>
      <c r="K224" s="279"/>
      <c r="L224" s="280"/>
      <c r="M224" s="273">
        <f>SUM(M223)</f>
        <v>0</v>
      </c>
      <c r="N224" s="274"/>
      <c r="O224" s="275"/>
    </row>
    <row r="225" spans="1:16" ht="12" customHeight="1" x14ac:dyDescent="0.2">
      <c r="B225" s="63"/>
      <c r="C225" s="50"/>
      <c r="D225" s="158" t="s">
        <v>256</v>
      </c>
      <c r="E225" s="158"/>
      <c r="F225" s="158"/>
      <c r="G225" s="158"/>
      <c r="H225" s="158"/>
      <c r="I225" s="158"/>
      <c r="J225" s="158"/>
      <c r="K225" s="158"/>
      <c r="L225" s="158"/>
      <c r="M225" s="135">
        <v>0</v>
      </c>
      <c r="N225" s="135"/>
      <c r="O225" s="135"/>
    </row>
    <row r="226" spans="1:16" ht="12" customHeight="1" x14ac:dyDescent="0.2">
      <c r="B226" s="63"/>
      <c r="C226" s="50"/>
      <c r="D226" s="73" t="s">
        <v>242</v>
      </c>
      <c r="E226" s="279" t="s">
        <v>256</v>
      </c>
      <c r="F226" s="279"/>
      <c r="G226" s="279"/>
      <c r="H226" s="279"/>
      <c r="I226" s="279"/>
      <c r="J226" s="279"/>
      <c r="K226" s="279"/>
      <c r="L226" s="280"/>
      <c r="M226" s="273">
        <f>SUM(M225)</f>
        <v>0</v>
      </c>
      <c r="N226" s="274"/>
      <c r="O226" s="275"/>
    </row>
    <row r="227" spans="1:16" ht="12" customHeight="1" x14ac:dyDescent="0.2">
      <c r="B227" s="63"/>
      <c r="C227" s="50"/>
      <c r="D227" s="161" t="s">
        <v>52</v>
      </c>
      <c r="E227" s="161"/>
      <c r="F227" s="161"/>
      <c r="G227" s="161"/>
      <c r="H227" s="161"/>
      <c r="I227" s="161"/>
      <c r="J227" s="161"/>
      <c r="K227" s="161"/>
      <c r="L227" s="161"/>
      <c r="M227" s="297">
        <f>+M226+M224+M222+M220+M218++M216+M213+M211</f>
        <v>0</v>
      </c>
      <c r="N227" s="297"/>
      <c r="O227" s="297"/>
    </row>
    <row r="228" spans="1:16" ht="12" customHeight="1" x14ac:dyDescent="0.2">
      <c r="B228" s="63"/>
      <c r="C228" s="50"/>
      <c r="D228" s="50"/>
      <c r="E228" s="50"/>
      <c r="F228" s="50"/>
      <c r="G228" s="50"/>
      <c r="H228" s="50"/>
      <c r="I228" s="50"/>
      <c r="J228" s="50"/>
      <c r="K228" s="50"/>
      <c r="L228" s="50"/>
      <c r="M228" s="50"/>
      <c r="N228" s="50"/>
      <c r="O228" s="50"/>
      <c r="P228" s="50"/>
    </row>
    <row r="229" spans="1:16" ht="12" customHeight="1" x14ac:dyDescent="0.2">
      <c r="B229" s="63"/>
      <c r="C229" s="50" t="s">
        <v>361</v>
      </c>
      <c r="D229" s="50"/>
      <c r="E229" s="50"/>
      <c r="F229" s="50"/>
      <c r="G229" s="50"/>
      <c r="H229" s="50"/>
      <c r="I229" s="50"/>
      <c r="J229" s="50"/>
      <c r="K229" s="50"/>
      <c r="L229" s="50"/>
      <c r="M229" s="50"/>
      <c r="N229" s="50"/>
      <c r="O229" s="50"/>
      <c r="P229" s="50"/>
    </row>
    <row r="230" spans="1:16" ht="12" customHeight="1" x14ac:dyDescent="0.2">
      <c r="B230" s="63"/>
      <c r="C230" s="50"/>
      <c r="D230" s="50"/>
      <c r="E230" s="50"/>
      <c r="F230" s="50"/>
      <c r="G230" s="50"/>
      <c r="H230" s="50"/>
      <c r="I230" s="50"/>
      <c r="J230" s="50"/>
      <c r="K230" s="50"/>
      <c r="L230" s="50"/>
      <c r="M230" s="50"/>
      <c r="N230" s="50"/>
      <c r="O230" s="50"/>
      <c r="P230" s="50"/>
    </row>
    <row r="231" spans="1:16" ht="17.25" customHeight="1" x14ac:dyDescent="0.2">
      <c r="B231" s="63"/>
      <c r="C231" s="50"/>
      <c r="D231" s="50"/>
      <c r="E231" s="50"/>
      <c r="F231" s="50"/>
      <c r="G231" s="50"/>
      <c r="H231" s="50"/>
      <c r="I231" s="50"/>
      <c r="J231" s="50"/>
      <c r="K231" s="50"/>
      <c r="L231" s="50"/>
      <c r="M231" s="50"/>
      <c r="N231" s="50"/>
      <c r="O231" s="50"/>
      <c r="P231" s="50"/>
    </row>
    <row r="232" spans="1:16" s="43" customFormat="1" ht="12" customHeight="1" x14ac:dyDescent="0.2">
      <c r="B232" s="60"/>
      <c r="C232" s="37" t="s">
        <v>172</v>
      </c>
      <c r="D232" s="61"/>
      <c r="E232" s="61"/>
      <c r="F232" s="61"/>
      <c r="G232" s="61"/>
      <c r="H232" s="61"/>
      <c r="I232" s="61"/>
      <c r="J232" s="61"/>
      <c r="K232" s="61"/>
      <c r="L232" s="61"/>
      <c r="M232" s="61"/>
      <c r="N232" s="61"/>
      <c r="O232" s="61"/>
      <c r="P232" s="48"/>
    </row>
    <row r="233" spans="1:16" ht="12" customHeight="1" x14ac:dyDescent="0.2">
      <c r="B233" s="63"/>
      <c r="C233" s="195" t="s">
        <v>362</v>
      </c>
      <c r="D233" s="195"/>
      <c r="E233" s="195"/>
      <c r="F233" s="195"/>
      <c r="G233" s="195"/>
      <c r="H233" s="195"/>
      <c r="I233" s="195"/>
      <c r="J233" s="195"/>
      <c r="K233" s="195"/>
      <c r="L233" s="195"/>
      <c r="M233" s="195"/>
      <c r="N233" s="195"/>
      <c r="O233" s="195"/>
      <c r="P233" s="195"/>
    </row>
    <row r="234" spans="1:16" ht="51.75" customHeight="1" x14ac:dyDescent="0.2">
      <c r="B234" s="63"/>
      <c r="C234" s="50"/>
      <c r="D234" s="50"/>
      <c r="E234" s="50"/>
      <c r="F234" s="50"/>
      <c r="G234" s="50"/>
      <c r="H234" s="50"/>
      <c r="I234" s="50"/>
      <c r="J234" s="50"/>
      <c r="K234" s="50"/>
      <c r="L234" s="50"/>
      <c r="M234" s="50"/>
      <c r="N234" s="50"/>
      <c r="O234" s="50"/>
      <c r="P234" s="50"/>
    </row>
    <row r="235" spans="1:16" ht="11.25" customHeight="1" x14ac:dyDescent="0.2">
      <c r="B235" s="348" t="s">
        <v>246</v>
      </c>
      <c r="C235" s="348"/>
      <c r="D235" s="348"/>
      <c r="E235" s="348"/>
      <c r="F235" s="348"/>
      <c r="G235" s="348"/>
      <c r="H235" s="348"/>
      <c r="I235" s="348"/>
      <c r="J235" s="348"/>
      <c r="K235" s="348"/>
      <c r="L235" s="348"/>
      <c r="M235" s="348"/>
      <c r="N235" s="348"/>
      <c r="O235" s="348"/>
      <c r="P235" s="348"/>
    </row>
    <row r="236" spans="1:16" ht="12.75" customHeight="1" x14ac:dyDescent="0.2">
      <c r="B236" s="348" t="s">
        <v>275</v>
      </c>
      <c r="C236" s="348"/>
      <c r="D236" s="348"/>
      <c r="E236" s="348"/>
      <c r="F236" s="348"/>
      <c r="G236" s="348"/>
      <c r="H236" s="348"/>
      <c r="I236" s="348"/>
      <c r="J236" s="348"/>
      <c r="K236" s="348"/>
      <c r="L236" s="348"/>
      <c r="M236" s="348"/>
      <c r="N236" s="348"/>
      <c r="O236" s="348"/>
      <c r="P236" s="348"/>
    </row>
    <row r="237" spans="1:16" ht="12.75" customHeight="1" x14ac:dyDescent="0.2">
      <c r="B237" s="349"/>
      <c r="C237" s="349"/>
      <c r="D237" s="349"/>
      <c r="E237" s="349"/>
      <c r="F237" s="349"/>
      <c r="G237" s="349"/>
      <c r="H237" s="349"/>
      <c r="I237" s="349"/>
      <c r="J237" s="349"/>
      <c r="K237" s="349"/>
      <c r="L237" s="349"/>
      <c r="M237" s="349"/>
      <c r="N237" s="349"/>
      <c r="O237" s="349"/>
      <c r="P237" s="349"/>
    </row>
    <row r="238" spans="1:16" s="43" customFormat="1" ht="12" customHeight="1" x14ac:dyDescent="0.2">
      <c r="B238" s="60"/>
      <c r="C238" s="37" t="s">
        <v>7</v>
      </c>
      <c r="D238" s="61"/>
      <c r="E238" s="61"/>
      <c r="F238" s="61"/>
      <c r="G238" s="61"/>
      <c r="H238" s="61"/>
      <c r="I238" s="61"/>
      <c r="J238" s="61"/>
      <c r="K238" s="61"/>
      <c r="L238" s="61"/>
      <c r="M238" s="61"/>
      <c r="N238" s="61"/>
      <c r="O238" s="61"/>
      <c r="P238" s="48"/>
    </row>
    <row r="239" spans="1:16" ht="5.25" customHeight="1" x14ac:dyDescent="0.2">
      <c r="A239" s="44"/>
      <c r="B239" s="44"/>
      <c r="C239" s="37"/>
      <c r="D239" s="44"/>
      <c r="E239" s="44"/>
      <c r="F239" s="44"/>
      <c r="G239" s="44"/>
      <c r="H239" s="44"/>
      <c r="I239" s="44"/>
      <c r="J239" s="44"/>
      <c r="K239" s="44"/>
      <c r="L239" s="44"/>
      <c r="M239" s="44"/>
      <c r="N239" s="44"/>
      <c r="O239" s="44"/>
      <c r="P239" s="44"/>
    </row>
    <row r="240" spans="1:16" ht="12" customHeight="1" x14ac:dyDescent="0.2">
      <c r="A240" s="44"/>
      <c r="B240" s="44"/>
      <c r="C240" s="44"/>
      <c r="D240" s="64"/>
      <c r="E240" s="64"/>
      <c r="F240" s="64"/>
      <c r="G240" s="64"/>
      <c r="H240" s="64"/>
      <c r="I240" s="64"/>
      <c r="J240" s="64"/>
      <c r="K240" s="64"/>
      <c r="L240" s="64"/>
      <c r="M240" s="64"/>
      <c r="N240" s="64"/>
      <c r="O240" s="64"/>
      <c r="P240" s="44"/>
    </row>
    <row r="241" spans="1:16" ht="12" customHeight="1" x14ac:dyDescent="0.2">
      <c r="A241" s="44"/>
      <c r="B241" s="44"/>
      <c r="C241" s="44"/>
      <c r="D241" s="155" t="s">
        <v>50</v>
      </c>
      <c r="E241" s="156"/>
      <c r="F241" s="156"/>
      <c r="G241" s="156"/>
      <c r="H241" s="156"/>
      <c r="I241" s="156"/>
      <c r="J241" s="156"/>
      <c r="K241" s="156"/>
      <c r="L241" s="157"/>
      <c r="M241" s="155" t="s">
        <v>55</v>
      </c>
      <c r="N241" s="156"/>
      <c r="O241" s="157"/>
    </row>
    <row r="242" spans="1:16" ht="12" customHeight="1" x14ac:dyDescent="0.2">
      <c r="A242" s="44"/>
      <c r="B242" s="44"/>
      <c r="C242" s="44"/>
      <c r="D242" s="235" t="s">
        <v>363</v>
      </c>
      <c r="E242" s="236"/>
      <c r="F242" s="236"/>
      <c r="G242" s="236"/>
      <c r="H242" s="236"/>
      <c r="I242" s="236"/>
      <c r="J242" s="236"/>
      <c r="K242" s="236"/>
      <c r="L242" s="237"/>
      <c r="M242" s="232">
        <v>383274112.52999997</v>
      </c>
      <c r="N242" s="233"/>
      <c r="O242" s="234"/>
    </row>
    <row r="243" spans="1:16" ht="12" customHeight="1" x14ac:dyDescent="0.2">
      <c r="A243" s="44"/>
      <c r="B243" s="44"/>
      <c r="C243" s="44"/>
      <c r="D243" s="235" t="s">
        <v>258</v>
      </c>
      <c r="E243" s="236"/>
      <c r="F243" s="236"/>
      <c r="G243" s="236"/>
      <c r="H243" s="236"/>
      <c r="I243" s="236"/>
      <c r="J243" s="236"/>
      <c r="K243" s="236"/>
      <c r="L243" s="237"/>
      <c r="M243" s="226">
        <v>0</v>
      </c>
      <c r="N243" s="227"/>
      <c r="O243" s="228"/>
    </row>
    <row r="244" spans="1:16" ht="12" customHeight="1" x14ac:dyDescent="0.2">
      <c r="A244" s="44"/>
      <c r="B244" s="44"/>
      <c r="C244" s="44"/>
      <c r="D244" s="235" t="s">
        <v>247</v>
      </c>
      <c r="E244" s="236"/>
      <c r="F244" s="236"/>
      <c r="G244" s="236"/>
      <c r="H244" s="236"/>
      <c r="I244" s="236"/>
      <c r="J244" s="236"/>
      <c r="K244" s="236"/>
      <c r="L244" s="237"/>
      <c r="M244" s="226">
        <v>0</v>
      </c>
      <c r="N244" s="227"/>
      <c r="O244" s="228"/>
    </row>
    <row r="245" spans="1:16" ht="12" customHeight="1" x14ac:dyDescent="0.2">
      <c r="A245" s="44"/>
      <c r="B245" s="44"/>
      <c r="C245" s="44"/>
      <c r="D245" s="235" t="s">
        <v>259</v>
      </c>
      <c r="E245" s="236"/>
      <c r="F245" s="236"/>
      <c r="G245" s="236"/>
      <c r="H245" s="236"/>
      <c r="I245" s="236"/>
      <c r="J245" s="236"/>
      <c r="K245" s="236"/>
      <c r="L245" s="237"/>
      <c r="M245" s="226">
        <v>0</v>
      </c>
      <c r="N245" s="227"/>
      <c r="O245" s="228"/>
    </row>
    <row r="246" spans="1:16" ht="12" customHeight="1" x14ac:dyDescent="0.2">
      <c r="A246" s="44"/>
      <c r="B246" s="44"/>
      <c r="C246" s="44"/>
      <c r="D246" s="235" t="s">
        <v>260</v>
      </c>
      <c r="E246" s="236"/>
      <c r="F246" s="236"/>
      <c r="G246" s="236"/>
      <c r="H246" s="236"/>
      <c r="I246" s="236"/>
      <c r="J246" s="236"/>
      <c r="K246" s="236"/>
      <c r="L246" s="237"/>
      <c r="M246" s="232">
        <v>445660.52</v>
      </c>
      <c r="N246" s="233"/>
      <c r="O246" s="234"/>
    </row>
    <row r="247" spans="1:16" ht="12" customHeight="1" x14ac:dyDescent="0.2">
      <c r="A247" s="44"/>
      <c r="B247" s="44"/>
      <c r="C247" s="44"/>
      <c r="D247" s="196" t="s">
        <v>364</v>
      </c>
      <c r="E247" s="197"/>
      <c r="F247" s="197"/>
      <c r="G247" s="197"/>
      <c r="H247" s="197"/>
      <c r="I247" s="197"/>
      <c r="J247" s="197"/>
      <c r="K247" s="197"/>
      <c r="L247" s="198"/>
      <c r="M247" s="232">
        <v>6251.73</v>
      </c>
      <c r="N247" s="233"/>
      <c r="O247" s="234"/>
    </row>
    <row r="248" spans="1:16" ht="12" customHeight="1" x14ac:dyDescent="0.2">
      <c r="A248" s="44"/>
      <c r="B248" s="44"/>
      <c r="C248" s="44"/>
      <c r="D248" s="150" t="s">
        <v>52</v>
      </c>
      <c r="E248" s="151"/>
      <c r="F248" s="151"/>
      <c r="G248" s="151"/>
      <c r="H248" s="151"/>
      <c r="I248" s="151"/>
      <c r="J248" s="151"/>
      <c r="K248" s="151"/>
      <c r="L248" s="152"/>
      <c r="M248" s="273">
        <f>SUM(M242:O247)</f>
        <v>383726024.77999997</v>
      </c>
      <c r="N248" s="274"/>
      <c r="O248" s="275"/>
      <c r="P248" s="44"/>
    </row>
    <row r="249" spans="1:16" ht="12" customHeight="1" x14ac:dyDescent="0.2">
      <c r="A249" s="44"/>
      <c r="B249" s="44"/>
      <c r="C249" s="44"/>
      <c r="D249" s="351"/>
      <c r="E249" s="351"/>
      <c r="F249" s="351"/>
      <c r="G249" s="351"/>
      <c r="H249" s="351"/>
      <c r="I249" s="351"/>
      <c r="J249" s="351"/>
      <c r="K249" s="351"/>
      <c r="L249" s="351"/>
      <c r="M249" s="110"/>
      <c r="N249" s="110"/>
      <c r="O249" s="110"/>
      <c r="P249" s="44"/>
    </row>
    <row r="250" spans="1:16" ht="12" customHeight="1" x14ac:dyDescent="0.2">
      <c r="A250" s="44"/>
      <c r="B250" s="44"/>
      <c r="C250" s="44"/>
      <c r="D250" s="65"/>
      <c r="E250" s="65"/>
      <c r="F250" s="65"/>
      <c r="G250" s="65"/>
      <c r="H250" s="65"/>
      <c r="I250" s="65"/>
      <c r="J250" s="65"/>
      <c r="K250" s="65"/>
      <c r="L250" s="65"/>
      <c r="M250" s="110"/>
      <c r="N250" s="110"/>
      <c r="O250" s="110"/>
      <c r="P250" s="44"/>
    </row>
    <row r="251" spans="1:16" ht="12" customHeight="1" x14ac:dyDescent="0.2">
      <c r="A251" s="44"/>
      <c r="B251" s="44"/>
      <c r="C251" s="155" t="s">
        <v>50</v>
      </c>
      <c r="D251" s="156"/>
      <c r="E251" s="156"/>
      <c r="F251" s="156"/>
      <c r="G251" s="156"/>
      <c r="H251" s="156"/>
      <c r="I251" s="156"/>
      <c r="J251" s="157"/>
      <c r="K251" s="155" t="s">
        <v>55</v>
      </c>
      <c r="L251" s="156"/>
      <c r="M251" s="157"/>
      <c r="N251" s="155" t="s">
        <v>160</v>
      </c>
      <c r="O251" s="156"/>
      <c r="P251" s="157"/>
    </row>
    <row r="252" spans="1:16" ht="12" customHeight="1" x14ac:dyDescent="0.2">
      <c r="A252" s="44"/>
      <c r="B252" s="44"/>
      <c r="C252" s="196" t="s">
        <v>261</v>
      </c>
      <c r="D252" s="197"/>
      <c r="E252" s="197"/>
      <c r="F252" s="197"/>
      <c r="G252" s="197"/>
      <c r="H252" s="197"/>
      <c r="I252" s="197"/>
      <c r="J252" s="198"/>
      <c r="K252" s="189">
        <v>184790831.75</v>
      </c>
      <c r="L252" s="190"/>
      <c r="M252" s="191"/>
      <c r="N252" s="192">
        <f>K252/M248</f>
        <v>0.48156971332852744</v>
      </c>
      <c r="O252" s="193"/>
      <c r="P252" s="194"/>
    </row>
    <row r="253" spans="1:16" ht="12" customHeight="1" x14ac:dyDescent="0.2">
      <c r="A253" s="44"/>
      <c r="B253" s="44"/>
      <c r="C253" s="85" t="s">
        <v>365</v>
      </c>
      <c r="D253" s="86"/>
      <c r="E253" s="86"/>
      <c r="F253" s="86"/>
      <c r="G253" s="86"/>
      <c r="H253" s="86"/>
      <c r="I253" s="86"/>
      <c r="J253" s="87"/>
      <c r="K253" s="189">
        <v>65053785.93</v>
      </c>
      <c r="L253" s="190"/>
      <c r="M253" s="191"/>
      <c r="N253" s="192">
        <f>K253/M248</f>
        <v>0.16953185796375686</v>
      </c>
      <c r="O253" s="193"/>
      <c r="P253" s="194"/>
    </row>
    <row r="254" spans="1:16" ht="12" customHeight="1" x14ac:dyDescent="0.2">
      <c r="A254" s="44"/>
      <c r="B254" s="44"/>
      <c r="C254" s="188" t="s">
        <v>366</v>
      </c>
      <c r="D254" s="188"/>
      <c r="E254" s="188"/>
      <c r="F254" s="188"/>
      <c r="G254" s="188"/>
      <c r="H254" s="188"/>
      <c r="I254" s="188"/>
      <c r="J254" s="188"/>
      <c r="K254" s="189">
        <v>68237682.180000007</v>
      </c>
      <c r="L254" s="190"/>
      <c r="M254" s="191"/>
      <c r="N254" s="192">
        <f>K254/M248</f>
        <v>0.17782917439368995</v>
      </c>
      <c r="O254" s="193"/>
      <c r="P254" s="194"/>
    </row>
    <row r="255" spans="1:16" ht="12" customHeight="1" x14ac:dyDescent="0.2">
      <c r="A255" s="44"/>
      <c r="B255" s="44"/>
      <c r="C255" s="44"/>
      <c r="D255" s="65"/>
      <c r="E255" s="65"/>
      <c r="F255" s="65"/>
      <c r="G255" s="65"/>
      <c r="H255" s="65"/>
      <c r="I255" s="65"/>
      <c r="J255" s="65"/>
      <c r="K255" s="65"/>
      <c r="L255" s="65"/>
      <c r="M255" s="110"/>
      <c r="N255" s="110"/>
      <c r="O255" s="110"/>
      <c r="P255" s="44"/>
    </row>
    <row r="256" spans="1:16" ht="12" customHeight="1" x14ac:dyDescent="0.2">
      <c r="A256" s="44"/>
      <c r="B256" s="44"/>
      <c r="C256" s="164" t="s">
        <v>367</v>
      </c>
      <c r="D256" s="164"/>
      <c r="E256" s="164"/>
      <c r="F256" s="164"/>
      <c r="G256" s="164"/>
      <c r="H256" s="164"/>
      <c r="I256" s="164"/>
      <c r="J256" s="164"/>
      <c r="K256" s="164"/>
      <c r="L256" s="164"/>
      <c r="M256" s="164"/>
      <c r="N256" s="164"/>
      <c r="O256" s="164"/>
      <c r="P256" s="164"/>
    </row>
    <row r="257" spans="1:16" ht="12.75" customHeight="1" x14ac:dyDescent="0.2">
      <c r="A257" s="44"/>
      <c r="B257" s="44"/>
      <c r="C257" s="70"/>
      <c r="D257" s="70"/>
      <c r="E257" s="70"/>
      <c r="F257" s="70"/>
      <c r="G257" s="70"/>
      <c r="H257" s="70"/>
      <c r="I257" s="70"/>
      <c r="J257" s="70"/>
      <c r="N257" s="39"/>
      <c r="O257" s="39"/>
    </row>
    <row r="258" spans="1:16" ht="12.75" customHeight="1" x14ac:dyDescent="0.2">
      <c r="A258" s="44"/>
      <c r="B258" s="44"/>
      <c r="C258" s="37" t="s">
        <v>227</v>
      </c>
      <c r="D258" s="70"/>
      <c r="E258" s="70"/>
      <c r="F258" s="70"/>
      <c r="G258" s="70"/>
      <c r="H258" s="70"/>
      <c r="I258" s="70"/>
      <c r="J258" s="70"/>
      <c r="N258" s="39"/>
      <c r="O258" s="39"/>
      <c r="P258" s="44"/>
    </row>
    <row r="259" spans="1:16" ht="7.5" customHeight="1" x14ac:dyDescent="0.2">
      <c r="A259" s="44"/>
      <c r="B259" s="44"/>
      <c r="C259" s="70"/>
      <c r="D259" s="70"/>
      <c r="E259" s="70"/>
      <c r="F259" s="70"/>
      <c r="G259" s="70"/>
      <c r="H259" s="70"/>
      <c r="I259" s="70"/>
      <c r="J259" s="70"/>
      <c r="N259" s="39"/>
      <c r="O259" s="39"/>
      <c r="P259" s="44"/>
    </row>
    <row r="260" spans="1:16" ht="12.75" customHeight="1" x14ac:dyDescent="0.2">
      <c r="A260" s="44"/>
      <c r="B260" s="44"/>
      <c r="C260" s="70"/>
      <c r="D260" s="155" t="s">
        <v>50</v>
      </c>
      <c r="E260" s="156"/>
      <c r="F260" s="156"/>
      <c r="G260" s="156"/>
      <c r="H260" s="156"/>
      <c r="I260" s="156"/>
      <c r="J260" s="156"/>
      <c r="K260" s="156"/>
      <c r="L260" s="157"/>
      <c r="M260" s="155" t="s">
        <v>55</v>
      </c>
      <c r="N260" s="156"/>
      <c r="O260" s="157"/>
      <c r="P260" s="44"/>
    </row>
    <row r="261" spans="1:16" ht="12.75" customHeight="1" x14ac:dyDescent="0.2">
      <c r="A261" s="44"/>
      <c r="B261" s="44"/>
      <c r="C261" s="70"/>
      <c r="D261" s="158" t="s">
        <v>257</v>
      </c>
      <c r="E261" s="158"/>
      <c r="F261" s="158"/>
      <c r="G261" s="158"/>
      <c r="H261" s="158"/>
      <c r="I261" s="158"/>
      <c r="J261" s="158"/>
      <c r="K261" s="158"/>
      <c r="L261" s="158"/>
      <c r="M261" s="186">
        <v>347639633.47000003</v>
      </c>
      <c r="N261" s="187"/>
      <c r="O261" s="187"/>
      <c r="P261" s="44"/>
    </row>
    <row r="262" spans="1:16" ht="12.75" customHeight="1" x14ac:dyDescent="0.2">
      <c r="A262" s="44"/>
      <c r="B262" s="44"/>
      <c r="C262" s="70"/>
      <c r="D262" s="158" t="s">
        <v>368</v>
      </c>
      <c r="E262" s="158"/>
      <c r="F262" s="158"/>
      <c r="G262" s="158"/>
      <c r="H262" s="158"/>
      <c r="I262" s="158"/>
      <c r="J262" s="158"/>
      <c r="K262" s="158"/>
      <c r="L262" s="158"/>
      <c r="M262" s="186">
        <v>12550678.41</v>
      </c>
      <c r="N262" s="187"/>
      <c r="O262" s="187"/>
      <c r="P262" s="44"/>
    </row>
    <row r="263" spans="1:16" ht="12.75" customHeight="1" x14ac:dyDescent="0.2">
      <c r="A263" s="44"/>
      <c r="B263" s="44"/>
      <c r="C263" s="70"/>
      <c r="D263" s="158" t="s">
        <v>369</v>
      </c>
      <c r="E263" s="158"/>
      <c r="F263" s="158"/>
      <c r="G263" s="158"/>
      <c r="H263" s="158"/>
      <c r="I263" s="158"/>
      <c r="J263" s="158"/>
      <c r="K263" s="158"/>
      <c r="L263" s="158"/>
      <c r="M263" s="186">
        <v>23083800.649999999</v>
      </c>
      <c r="N263" s="187"/>
      <c r="O263" s="187"/>
      <c r="P263" s="44"/>
    </row>
    <row r="264" spans="1:16" ht="12.75" customHeight="1" x14ac:dyDescent="0.2">
      <c r="A264" s="44"/>
      <c r="B264" s="44"/>
      <c r="C264" s="70"/>
      <c r="D264" s="161" t="s">
        <v>370</v>
      </c>
      <c r="E264" s="161"/>
      <c r="F264" s="161"/>
      <c r="G264" s="161"/>
      <c r="H264" s="161"/>
      <c r="I264" s="161"/>
      <c r="J264" s="161"/>
      <c r="K264" s="161"/>
      <c r="L264" s="161"/>
      <c r="M264" s="273">
        <f>SUM(M261:O263)</f>
        <v>383274112.53000003</v>
      </c>
      <c r="N264" s="274"/>
      <c r="O264" s="275"/>
      <c r="P264" s="44"/>
    </row>
    <row r="265" spans="1:16" ht="17.25" customHeight="1" x14ac:dyDescent="0.2">
      <c r="A265" s="44"/>
      <c r="B265" s="44"/>
      <c r="C265" s="70"/>
      <c r="D265" s="70"/>
      <c r="E265" s="70"/>
      <c r="F265" s="70"/>
      <c r="G265" s="70"/>
      <c r="H265" s="70"/>
      <c r="I265" s="70"/>
      <c r="J265" s="70"/>
      <c r="N265" s="39"/>
      <c r="O265" s="39"/>
      <c r="P265" s="44"/>
    </row>
    <row r="266" spans="1:16" ht="12.75" customHeight="1" x14ac:dyDescent="0.2">
      <c r="A266" s="44"/>
      <c r="B266" s="44"/>
      <c r="C266" s="37" t="s">
        <v>243</v>
      </c>
      <c r="D266" s="70"/>
      <c r="E266" s="70"/>
      <c r="F266" s="70"/>
      <c r="G266" s="70"/>
      <c r="H266" s="70"/>
      <c r="I266" s="70"/>
      <c r="J266" s="70"/>
      <c r="N266" s="39"/>
      <c r="O266" s="39"/>
      <c r="P266" s="44"/>
    </row>
    <row r="267" spans="1:16" ht="1.5" customHeight="1" x14ac:dyDescent="0.2">
      <c r="A267" s="44"/>
      <c r="B267" s="44"/>
      <c r="C267" s="37"/>
      <c r="D267" s="70"/>
      <c r="E267" s="70"/>
      <c r="F267" s="70"/>
      <c r="G267" s="70"/>
      <c r="H267" s="70"/>
      <c r="I267" s="70"/>
      <c r="J267" s="70"/>
      <c r="N267" s="39"/>
      <c r="O267" s="39"/>
      <c r="P267" s="44"/>
    </row>
    <row r="268" spans="1:16" ht="12.75" customHeight="1" x14ac:dyDescent="0.2">
      <c r="A268" s="44"/>
      <c r="B268" s="44"/>
      <c r="C268" s="53" t="s">
        <v>373</v>
      </c>
      <c r="D268" s="70"/>
      <c r="E268" s="70"/>
      <c r="F268" s="70"/>
      <c r="G268" s="70"/>
      <c r="H268" s="70"/>
      <c r="I268" s="70"/>
      <c r="J268" s="70"/>
      <c r="N268" s="39"/>
      <c r="O268" s="39"/>
      <c r="P268" s="44"/>
    </row>
    <row r="269" spans="1:16" ht="57" customHeight="1" x14ac:dyDescent="0.2">
      <c r="A269" s="44"/>
      <c r="B269" s="44"/>
      <c r="C269" s="70"/>
      <c r="D269" s="70"/>
      <c r="E269" s="70"/>
      <c r="F269" s="70"/>
      <c r="G269" s="70"/>
      <c r="H269" s="70"/>
      <c r="I269" s="70"/>
      <c r="J269" s="70"/>
      <c r="N269" s="39"/>
      <c r="O269" s="39"/>
      <c r="P269" s="44"/>
    </row>
    <row r="270" spans="1:16" ht="14.25" customHeight="1" x14ac:dyDescent="0.2">
      <c r="A270" s="44"/>
      <c r="B270" s="348" t="s">
        <v>246</v>
      </c>
      <c r="C270" s="348"/>
      <c r="D270" s="348"/>
      <c r="E270" s="348"/>
      <c r="F270" s="348"/>
      <c r="G270" s="348"/>
      <c r="H270" s="348"/>
      <c r="I270" s="348"/>
      <c r="J270" s="348"/>
      <c r="K270" s="348"/>
      <c r="L270" s="348"/>
      <c r="M270" s="348"/>
      <c r="N270" s="348"/>
      <c r="O270" s="348"/>
      <c r="P270" s="348"/>
    </row>
    <row r="271" spans="1:16" ht="15.75" customHeight="1" x14ac:dyDescent="0.2">
      <c r="A271" s="44"/>
      <c r="B271" s="348" t="s">
        <v>275</v>
      </c>
      <c r="C271" s="348"/>
      <c r="D271" s="348"/>
      <c r="E271" s="348"/>
      <c r="F271" s="348"/>
      <c r="G271" s="348"/>
      <c r="H271" s="348"/>
      <c r="I271" s="348"/>
      <c r="J271" s="348"/>
      <c r="K271" s="348"/>
      <c r="L271" s="348"/>
      <c r="M271" s="348"/>
      <c r="N271" s="348"/>
      <c r="O271" s="348"/>
      <c r="P271" s="348"/>
    </row>
    <row r="272" spans="1:16" ht="15.75" customHeight="1" x14ac:dyDescent="0.2">
      <c r="A272" s="44"/>
      <c r="B272" s="349"/>
      <c r="C272" s="349"/>
      <c r="D272" s="349"/>
      <c r="E272" s="349"/>
      <c r="F272" s="349"/>
      <c r="G272" s="349"/>
      <c r="H272" s="349"/>
      <c r="I272" s="349"/>
      <c r="J272" s="349"/>
      <c r="K272" s="349"/>
      <c r="L272" s="349"/>
      <c r="M272" s="349"/>
      <c r="N272" s="349"/>
      <c r="O272" s="349"/>
      <c r="P272" s="349"/>
    </row>
    <row r="273" spans="1:16" ht="12" customHeight="1" x14ac:dyDescent="0.2">
      <c r="A273" s="44"/>
      <c r="B273" s="44"/>
      <c r="C273" s="37" t="s">
        <v>228</v>
      </c>
      <c r="D273" s="70"/>
      <c r="E273" s="70"/>
      <c r="F273" s="70"/>
      <c r="G273" s="70"/>
      <c r="H273" s="70"/>
      <c r="I273" s="70"/>
      <c r="J273" s="70"/>
      <c r="N273" s="39"/>
      <c r="O273" s="39"/>
      <c r="P273" s="44"/>
    </row>
    <row r="274" spans="1:16" ht="26.25" customHeight="1" x14ac:dyDescent="0.2">
      <c r="A274" s="44"/>
      <c r="B274" s="44"/>
      <c r="C274" s="352" t="s">
        <v>374</v>
      </c>
      <c r="D274" s="353"/>
      <c r="E274" s="353"/>
      <c r="F274" s="353"/>
      <c r="G274" s="353"/>
      <c r="H274" s="353"/>
      <c r="I274" s="353"/>
      <c r="J274" s="353"/>
      <c r="K274" s="354"/>
      <c r="L274" s="354"/>
      <c r="M274" s="354"/>
      <c r="N274" s="58"/>
      <c r="O274" s="58"/>
      <c r="P274" s="44"/>
    </row>
    <row r="275" spans="1:16" ht="12.75" customHeight="1" x14ac:dyDescent="0.2">
      <c r="A275" s="44"/>
      <c r="B275" s="44"/>
      <c r="C275" s="70"/>
      <c r="D275" s="70"/>
      <c r="E275" s="70"/>
      <c r="F275" s="70"/>
      <c r="G275" s="70"/>
      <c r="H275" s="70"/>
      <c r="I275" s="70"/>
      <c r="J275" s="70"/>
      <c r="N275" s="39"/>
      <c r="O275" s="39"/>
      <c r="P275" s="44"/>
    </row>
    <row r="276" spans="1:16" ht="12.75" customHeight="1" x14ac:dyDescent="0.2">
      <c r="A276" s="44"/>
      <c r="B276" s="44"/>
      <c r="C276" s="37" t="s">
        <v>229</v>
      </c>
      <c r="D276" s="70"/>
      <c r="E276" s="70"/>
      <c r="F276" s="70"/>
      <c r="G276" s="70"/>
      <c r="H276" s="70"/>
      <c r="I276" s="70"/>
      <c r="J276" s="70"/>
      <c r="N276" s="39"/>
      <c r="O276" s="39"/>
      <c r="P276" s="44"/>
    </row>
    <row r="277" spans="1:16" ht="7.5" customHeight="1" x14ac:dyDescent="0.2">
      <c r="A277" s="44"/>
      <c r="B277" s="44"/>
      <c r="C277" s="70"/>
      <c r="D277" s="70"/>
      <c r="E277" s="70"/>
      <c r="F277" s="70"/>
      <c r="G277" s="70"/>
      <c r="H277" s="70"/>
      <c r="I277" s="70"/>
      <c r="J277" s="70"/>
      <c r="N277" s="39"/>
      <c r="O277" s="39"/>
      <c r="P277" s="44"/>
    </row>
    <row r="278" spans="1:16" ht="12.75" customHeight="1" x14ac:dyDescent="0.2">
      <c r="A278" s="44"/>
      <c r="B278" s="44"/>
      <c r="C278" s="70"/>
      <c r="D278" s="155" t="s">
        <v>50</v>
      </c>
      <c r="E278" s="156"/>
      <c r="F278" s="156"/>
      <c r="G278" s="156"/>
      <c r="H278" s="156"/>
      <c r="I278" s="156"/>
      <c r="J278" s="156"/>
      <c r="K278" s="156"/>
      <c r="L278" s="157"/>
      <c r="M278" s="155" t="s">
        <v>55</v>
      </c>
      <c r="N278" s="156"/>
      <c r="O278" s="157"/>
      <c r="P278" s="44"/>
    </row>
    <row r="279" spans="1:16" ht="12.75" customHeight="1" x14ac:dyDescent="0.2">
      <c r="A279" s="44"/>
      <c r="B279" s="44"/>
      <c r="C279" s="70"/>
      <c r="D279" s="158" t="s">
        <v>371</v>
      </c>
      <c r="E279" s="158"/>
      <c r="F279" s="158"/>
      <c r="G279" s="158"/>
      <c r="H279" s="158"/>
      <c r="I279" s="158"/>
      <c r="J279" s="158"/>
      <c r="K279" s="158"/>
      <c r="L279" s="158"/>
      <c r="M279" s="159">
        <v>445660.52</v>
      </c>
      <c r="N279" s="158"/>
      <c r="O279" s="158"/>
      <c r="P279" s="44"/>
    </row>
    <row r="280" spans="1:16" ht="12.75" customHeight="1" x14ac:dyDescent="0.2">
      <c r="A280" s="44"/>
      <c r="B280" s="44"/>
      <c r="C280" s="70"/>
      <c r="D280" s="158" t="s">
        <v>364</v>
      </c>
      <c r="E280" s="158"/>
      <c r="F280" s="158"/>
      <c r="G280" s="158"/>
      <c r="H280" s="158"/>
      <c r="I280" s="158"/>
      <c r="J280" s="158"/>
      <c r="K280" s="158"/>
      <c r="L280" s="158"/>
      <c r="M280" s="158">
        <v>6251.73</v>
      </c>
      <c r="N280" s="158"/>
      <c r="O280" s="158"/>
      <c r="P280" s="44"/>
    </row>
    <row r="281" spans="1:16" ht="12.75" customHeight="1" x14ac:dyDescent="0.2">
      <c r="A281" s="44"/>
      <c r="B281" s="44"/>
      <c r="C281" s="70"/>
      <c r="D281" s="161" t="s">
        <v>52</v>
      </c>
      <c r="E281" s="161"/>
      <c r="F281" s="161"/>
      <c r="G281" s="161"/>
      <c r="H281" s="161"/>
      <c r="I281" s="161"/>
      <c r="J281" s="161"/>
      <c r="K281" s="161"/>
      <c r="L281" s="161"/>
      <c r="M281" s="273">
        <f>SUM(M279:O280)</f>
        <v>451912.25</v>
      </c>
      <c r="N281" s="274"/>
      <c r="O281" s="275"/>
      <c r="P281" s="44"/>
    </row>
    <row r="282" spans="1:16" ht="12.75" customHeight="1" x14ac:dyDescent="0.2">
      <c r="A282" s="44"/>
      <c r="B282" s="44"/>
      <c r="C282" s="70"/>
      <c r="D282" s="70"/>
      <c r="E282" s="70"/>
      <c r="F282" s="70"/>
      <c r="G282" s="70"/>
      <c r="H282" s="70"/>
      <c r="I282" s="70"/>
      <c r="J282" s="70"/>
      <c r="N282" s="39"/>
      <c r="O282" s="39"/>
      <c r="P282" s="44"/>
    </row>
    <row r="283" spans="1:16" ht="12.75" customHeight="1" x14ac:dyDescent="0.2">
      <c r="A283" s="44"/>
      <c r="B283" s="44"/>
      <c r="C283" s="37" t="s">
        <v>230</v>
      </c>
      <c r="D283" s="70"/>
      <c r="E283" s="70"/>
      <c r="F283" s="70"/>
      <c r="G283" s="70"/>
      <c r="H283" s="70"/>
      <c r="I283" s="70"/>
      <c r="J283" s="70"/>
      <c r="N283" s="39"/>
      <c r="O283" s="39"/>
      <c r="P283" s="44"/>
    </row>
    <row r="284" spans="1:16" ht="12.75" customHeight="1" x14ac:dyDescent="0.2">
      <c r="A284" s="44"/>
      <c r="B284" s="44"/>
      <c r="C284" s="53" t="s">
        <v>372</v>
      </c>
      <c r="D284" s="70"/>
      <c r="E284" s="70"/>
      <c r="F284" s="70"/>
      <c r="G284" s="70"/>
      <c r="H284" s="70"/>
      <c r="I284" s="70"/>
      <c r="J284" s="70"/>
      <c r="N284" s="39"/>
      <c r="O284" s="39"/>
      <c r="P284" s="44"/>
    </row>
    <row r="285" spans="1:16" ht="12.75" customHeight="1" x14ac:dyDescent="0.2">
      <c r="A285" s="44"/>
      <c r="B285" s="44"/>
      <c r="C285" s="70"/>
      <c r="D285" s="70"/>
      <c r="E285" s="70"/>
      <c r="F285" s="70"/>
      <c r="G285" s="70"/>
      <c r="H285" s="70"/>
      <c r="I285" s="70"/>
      <c r="J285" s="70"/>
      <c r="N285" s="39"/>
      <c r="O285" s="39"/>
      <c r="P285" s="44"/>
    </row>
    <row r="286" spans="1:16" ht="12" customHeight="1" x14ac:dyDescent="0.2">
      <c r="B286" s="77" t="s">
        <v>174</v>
      </c>
      <c r="C286" s="77" t="s">
        <v>2</v>
      </c>
      <c r="D286" s="36"/>
      <c r="E286" s="36"/>
      <c r="F286" s="36"/>
      <c r="G286" s="36"/>
      <c r="H286" s="36"/>
      <c r="I286" s="36"/>
      <c r="J286" s="36"/>
      <c r="K286" s="36"/>
      <c r="L286" s="36"/>
      <c r="M286" s="36"/>
      <c r="N286" s="36"/>
      <c r="O286" s="36"/>
      <c r="P286" s="36"/>
    </row>
    <row r="287" spans="1:16" ht="12" customHeight="1" x14ac:dyDescent="0.2">
      <c r="B287" s="36"/>
      <c r="C287" s="36"/>
      <c r="D287" s="36"/>
      <c r="E287" s="36"/>
      <c r="F287" s="36"/>
      <c r="G287" s="36"/>
      <c r="H287" s="36"/>
      <c r="I287" s="36"/>
      <c r="J287" s="36"/>
      <c r="K287" s="36"/>
      <c r="L287" s="36"/>
      <c r="M287" s="36"/>
      <c r="N287" s="36"/>
      <c r="O287" s="36"/>
      <c r="P287" s="36"/>
    </row>
    <row r="288" spans="1:16" ht="12" customHeight="1" x14ac:dyDescent="0.2">
      <c r="A288" s="36"/>
      <c r="B288" s="37" t="s">
        <v>0</v>
      </c>
      <c r="C288" s="36"/>
      <c r="D288" s="36"/>
      <c r="E288" s="36"/>
      <c r="F288" s="36"/>
      <c r="G288" s="36"/>
      <c r="H288" s="36"/>
      <c r="I288" s="36"/>
      <c r="J288" s="36"/>
      <c r="K288" s="36"/>
      <c r="L288" s="36"/>
      <c r="M288" s="36"/>
      <c r="N288" s="36"/>
      <c r="O288" s="36"/>
      <c r="P288" s="36"/>
    </row>
    <row r="289" spans="1:16" ht="12" customHeight="1" x14ac:dyDescent="0.2">
      <c r="A289" s="36"/>
      <c r="B289" s="37"/>
      <c r="C289" s="36"/>
      <c r="D289" s="36"/>
      <c r="E289" s="36"/>
      <c r="F289" s="36"/>
      <c r="G289" s="36"/>
      <c r="H289" s="36"/>
      <c r="I289" s="36"/>
      <c r="J289" s="36"/>
      <c r="K289" s="36"/>
      <c r="L289" s="36"/>
      <c r="M289" s="36"/>
      <c r="N289" s="36"/>
      <c r="O289" s="36"/>
      <c r="P289" s="36"/>
    </row>
    <row r="290" spans="1:16" ht="12" customHeight="1" x14ac:dyDescent="0.2">
      <c r="B290" s="38" t="s">
        <v>48</v>
      </c>
      <c r="C290" s="37" t="s">
        <v>3</v>
      </c>
    </row>
    <row r="291" spans="1:16" ht="7.5" customHeight="1" x14ac:dyDescent="0.2">
      <c r="B291" s="38"/>
      <c r="C291" s="37"/>
    </row>
    <row r="292" spans="1:16" ht="6" customHeight="1" x14ac:dyDescent="0.2"/>
    <row r="293" spans="1:16" ht="12" customHeight="1" x14ac:dyDescent="0.2">
      <c r="C293" s="39" t="s">
        <v>49</v>
      </c>
      <c r="D293" s="40"/>
      <c r="E293" s="40"/>
      <c r="F293" s="40"/>
      <c r="G293" s="40"/>
      <c r="H293" s="40"/>
      <c r="I293" s="40"/>
      <c r="J293" s="40"/>
      <c r="K293" s="40"/>
      <c r="L293" s="40"/>
      <c r="M293" s="40"/>
      <c r="N293" s="40"/>
      <c r="O293" s="40"/>
      <c r="P293" s="40"/>
    </row>
    <row r="294" spans="1:16" ht="12" customHeight="1" x14ac:dyDescent="0.2">
      <c r="C294" s="40"/>
      <c r="D294" s="40"/>
      <c r="E294" s="40"/>
      <c r="F294" s="40"/>
      <c r="G294" s="40"/>
      <c r="H294" s="40"/>
      <c r="I294" s="40"/>
      <c r="J294" s="40"/>
      <c r="K294" s="40"/>
      <c r="L294" s="40"/>
      <c r="M294" s="40"/>
      <c r="N294" s="40"/>
      <c r="O294" s="40"/>
      <c r="P294" s="40"/>
    </row>
    <row r="295" spans="1:16" ht="12" customHeight="1" x14ac:dyDescent="0.2">
      <c r="C295" s="40"/>
      <c r="D295" s="160" t="s">
        <v>50</v>
      </c>
      <c r="E295" s="160"/>
      <c r="F295" s="160"/>
      <c r="G295" s="160"/>
      <c r="H295" s="160"/>
      <c r="I295" s="160"/>
      <c r="J295" s="160">
        <v>2023</v>
      </c>
      <c r="K295" s="160"/>
      <c r="L295" s="160"/>
      <c r="M295" s="160">
        <v>2022</v>
      </c>
      <c r="N295" s="160"/>
      <c r="O295" s="160"/>
    </row>
    <row r="296" spans="1:16" ht="12" customHeight="1" x14ac:dyDescent="0.2">
      <c r="C296" s="40"/>
      <c r="D296" s="158" t="s">
        <v>262</v>
      </c>
      <c r="E296" s="158"/>
      <c r="F296" s="158"/>
      <c r="G296" s="158"/>
      <c r="H296" s="158"/>
      <c r="I296" s="158"/>
      <c r="J296" s="186">
        <v>15525686.199999999</v>
      </c>
      <c r="K296" s="187"/>
      <c r="L296" s="187"/>
      <c r="M296" s="159">
        <v>33437353.460000001</v>
      </c>
      <c r="N296" s="158"/>
      <c r="O296" s="158"/>
    </row>
    <row r="297" spans="1:16" ht="12" customHeight="1" x14ac:dyDescent="0.2">
      <c r="C297" s="40"/>
      <c r="D297" s="158" t="s">
        <v>263</v>
      </c>
      <c r="E297" s="158"/>
      <c r="F297" s="158"/>
      <c r="G297" s="158"/>
      <c r="H297" s="158"/>
      <c r="I297" s="158"/>
      <c r="J297" s="186">
        <v>0</v>
      </c>
      <c r="K297" s="187"/>
      <c r="L297" s="187"/>
      <c r="M297" s="159">
        <v>0</v>
      </c>
      <c r="N297" s="158"/>
      <c r="O297" s="158"/>
    </row>
    <row r="298" spans="1:16" ht="12" customHeight="1" x14ac:dyDescent="0.2">
      <c r="C298" s="40"/>
      <c r="D298" s="150" t="s">
        <v>52</v>
      </c>
      <c r="E298" s="151"/>
      <c r="F298" s="151"/>
      <c r="G298" s="151"/>
      <c r="H298" s="151"/>
      <c r="I298" s="152"/>
      <c r="J298" s="273">
        <f>SUM(J296:L297)</f>
        <v>15525686.199999999</v>
      </c>
      <c r="K298" s="274"/>
      <c r="L298" s="275"/>
      <c r="M298" s="273">
        <f>SUM(M296:O297)</f>
        <v>33437353.460000001</v>
      </c>
      <c r="N298" s="274"/>
      <c r="O298" s="275"/>
    </row>
    <row r="299" spans="1:16" ht="12" customHeight="1" x14ac:dyDescent="0.2">
      <c r="C299" s="40"/>
      <c r="D299" s="40"/>
      <c r="E299" s="40"/>
      <c r="F299" s="40"/>
      <c r="G299" s="40"/>
      <c r="H299" s="40"/>
      <c r="I299" s="40"/>
      <c r="J299" s="40"/>
      <c r="K299" s="40"/>
      <c r="L299" s="40"/>
      <c r="M299" s="40"/>
      <c r="N299" s="40"/>
      <c r="O299" s="40"/>
      <c r="P299" s="40"/>
    </row>
    <row r="300" spans="1:16" ht="12" customHeight="1" x14ac:dyDescent="0.2">
      <c r="C300" s="41" t="s">
        <v>158</v>
      </c>
      <c r="D300" s="40"/>
      <c r="E300" s="40"/>
      <c r="F300" s="40"/>
      <c r="G300" s="40"/>
      <c r="H300" s="40"/>
      <c r="I300" s="40"/>
      <c r="J300" s="40"/>
      <c r="K300" s="40"/>
      <c r="L300" s="40"/>
      <c r="M300" s="40"/>
      <c r="N300" s="40"/>
      <c r="O300" s="40"/>
      <c r="P300" s="40"/>
    </row>
    <row r="301" spans="1:16" ht="7.5" customHeight="1" x14ac:dyDescent="0.2">
      <c r="C301" s="41"/>
      <c r="D301" s="40"/>
      <c r="E301" s="40"/>
      <c r="F301" s="40"/>
      <c r="G301" s="40"/>
      <c r="H301" s="40"/>
      <c r="I301" s="40"/>
      <c r="J301" s="40"/>
      <c r="K301" s="40"/>
      <c r="L301" s="40"/>
      <c r="M301" s="40"/>
      <c r="N301" s="40"/>
      <c r="O301" s="40"/>
      <c r="P301" s="40"/>
    </row>
    <row r="302" spans="1:16" ht="12" customHeight="1" x14ac:dyDescent="0.2">
      <c r="C302" s="175" t="s">
        <v>375</v>
      </c>
      <c r="D302" s="175"/>
      <c r="E302" s="175"/>
      <c r="F302" s="175"/>
      <c r="G302" s="175"/>
      <c r="H302" s="175"/>
      <c r="I302" s="175"/>
      <c r="J302" s="175"/>
      <c r="K302" s="175"/>
      <c r="L302" s="175"/>
      <c r="M302" s="175"/>
      <c r="N302" s="175"/>
      <c r="O302" s="175"/>
      <c r="P302" s="175"/>
    </row>
    <row r="303" spans="1:16" ht="12" customHeight="1" x14ac:dyDescent="0.2">
      <c r="C303" s="175"/>
      <c r="D303" s="175"/>
      <c r="E303" s="175"/>
      <c r="F303" s="175"/>
      <c r="G303" s="175"/>
      <c r="H303" s="175"/>
      <c r="I303" s="175"/>
      <c r="J303" s="175"/>
      <c r="K303" s="175"/>
      <c r="L303" s="175"/>
      <c r="M303" s="175"/>
      <c r="N303" s="175"/>
      <c r="O303" s="175"/>
      <c r="P303" s="175"/>
    </row>
    <row r="304" spans="1:16" ht="12" customHeight="1" x14ac:dyDescent="0.2">
      <c r="C304" s="40"/>
      <c r="D304" s="40"/>
      <c r="E304" s="40"/>
      <c r="F304" s="160" t="s">
        <v>50</v>
      </c>
      <c r="G304" s="160"/>
      <c r="H304" s="160"/>
      <c r="I304" s="160"/>
      <c r="J304" s="160"/>
      <c r="K304" s="160" t="s">
        <v>55</v>
      </c>
      <c r="L304" s="160"/>
      <c r="M304" s="160"/>
      <c r="N304" s="40"/>
      <c r="O304" s="40"/>
      <c r="P304" s="40"/>
    </row>
    <row r="305" spans="1:16" ht="12" customHeight="1" x14ac:dyDescent="0.2">
      <c r="C305" s="40"/>
      <c r="D305" s="40"/>
      <c r="E305" s="40"/>
      <c r="F305" s="290" t="s">
        <v>376</v>
      </c>
      <c r="G305" s="291"/>
      <c r="H305" s="291"/>
      <c r="I305" s="291"/>
      <c r="J305" s="292"/>
      <c r="K305" s="186">
        <v>0</v>
      </c>
      <c r="L305" s="187"/>
      <c r="M305" s="187"/>
      <c r="N305" s="40"/>
      <c r="O305" s="40"/>
      <c r="P305" s="40"/>
    </row>
    <row r="306" spans="1:16" ht="12" customHeight="1" x14ac:dyDescent="0.2">
      <c r="C306" s="40"/>
      <c r="D306" s="40"/>
      <c r="E306" s="40"/>
      <c r="F306" s="150" t="s">
        <v>52</v>
      </c>
      <c r="G306" s="151"/>
      <c r="H306" s="151"/>
      <c r="I306" s="151"/>
      <c r="J306" s="152"/>
      <c r="K306" s="252">
        <f>SUM(K305:M305)</f>
        <v>0</v>
      </c>
      <c r="L306" s="253"/>
      <c r="M306" s="254"/>
      <c r="N306" s="40"/>
      <c r="O306" s="40"/>
      <c r="P306" s="40"/>
    </row>
    <row r="307" spans="1:16" ht="12" customHeight="1" x14ac:dyDescent="0.2">
      <c r="B307" s="348" t="s">
        <v>246</v>
      </c>
      <c r="C307" s="348"/>
      <c r="D307" s="348"/>
      <c r="E307" s="348"/>
      <c r="F307" s="348"/>
      <c r="G307" s="348"/>
      <c r="H307" s="348"/>
      <c r="I307" s="348"/>
      <c r="J307" s="348"/>
      <c r="K307" s="348"/>
      <c r="L307" s="348"/>
      <c r="M307" s="348"/>
      <c r="N307" s="348"/>
      <c r="O307" s="348"/>
      <c r="P307" s="348"/>
    </row>
    <row r="308" spans="1:16" ht="14.25" customHeight="1" x14ac:dyDescent="0.2">
      <c r="A308" s="44"/>
      <c r="B308" s="348" t="s">
        <v>275</v>
      </c>
      <c r="C308" s="348"/>
      <c r="D308" s="348"/>
      <c r="E308" s="348"/>
      <c r="F308" s="348"/>
      <c r="G308" s="348"/>
      <c r="H308" s="348"/>
      <c r="I308" s="348"/>
      <c r="J308" s="348"/>
      <c r="K308" s="348"/>
      <c r="L308" s="348"/>
      <c r="M308" s="348"/>
      <c r="N308" s="348"/>
      <c r="O308" s="348"/>
      <c r="P308" s="348"/>
    </row>
    <row r="309" spans="1:16" ht="11.25" customHeight="1" x14ac:dyDescent="0.2">
      <c r="A309" s="44"/>
      <c r="B309" s="44"/>
      <c r="C309" s="41" t="s">
        <v>53</v>
      </c>
      <c r="D309" s="40"/>
      <c r="E309" s="40"/>
      <c r="F309" s="40"/>
      <c r="G309" s="40"/>
      <c r="H309" s="40"/>
      <c r="I309" s="40"/>
      <c r="J309" s="40"/>
      <c r="K309" s="40"/>
      <c r="L309" s="40"/>
      <c r="M309" s="40"/>
      <c r="N309" s="40"/>
      <c r="O309" s="40"/>
      <c r="P309" s="40"/>
    </row>
    <row r="310" spans="1:16" ht="7.5" customHeight="1" x14ac:dyDescent="0.2">
      <c r="A310" s="44"/>
      <c r="B310" s="44"/>
      <c r="C310" s="41"/>
      <c r="D310" s="40"/>
      <c r="E310" s="40"/>
      <c r="F310" s="40"/>
      <c r="G310" s="40"/>
      <c r="H310" s="40"/>
      <c r="I310" s="40"/>
      <c r="J310" s="40"/>
      <c r="K310" s="40"/>
      <c r="L310" s="40"/>
      <c r="M310" s="40"/>
      <c r="N310" s="40"/>
      <c r="O310" s="40"/>
      <c r="P310" s="40"/>
    </row>
    <row r="311" spans="1:16" ht="11.25" customHeight="1" x14ac:dyDescent="0.2">
      <c r="A311" s="44"/>
      <c r="B311" s="44"/>
      <c r="C311" s="176" t="s">
        <v>377</v>
      </c>
      <c r="D311" s="176"/>
      <c r="E311" s="176"/>
      <c r="F311" s="176"/>
      <c r="G311" s="176"/>
      <c r="H311" s="176"/>
      <c r="I311" s="176"/>
      <c r="J311" s="176"/>
      <c r="K311" s="176"/>
      <c r="L311" s="176"/>
      <c r="M311" s="176"/>
      <c r="N311" s="176"/>
      <c r="O311" s="176"/>
      <c r="P311" s="176"/>
    </row>
    <row r="312" spans="1:16" ht="11.25" customHeight="1" x14ac:dyDescent="0.2">
      <c r="A312" s="44"/>
      <c r="B312" s="44"/>
      <c r="C312" s="176"/>
      <c r="D312" s="176"/>
      <c r="E312" s="176"/>
      <c r="F312" s="176"/>
      <c r="G312" s="176"/>
      <c r="H312" s="176"/>
      <c r="I312" s="176"/>
      <c r="J312" s="176"/>
      <c r="K312" s="176"/>
      <c r="L312" s="176"/>
      <c r="M312" s="176"/>
      <c r="N312" s="176"/>
      <c r="O312" s="176"/>
      <c r="P312" s="176"/>
    </row>
    <row r="313" spans="1:16" ht="11.25" customHeight="1" x14ac:dyDescent="0.2">
      <c r="A313" s="44"/>
      <c r="B313" s="44"/>
      <c r="C313" s="40"/>
      <c r="D313" s="40"/>
      <c r="E313" s="40"/>
      <c r="F313" s="160" t="s">
        <v>54</v>
      </c>
      <c r="G313" s="160"/>
      <c r="H313" s="160"/>
      <c r="I313" s="160"/>
      <c r="J313" s="160"/>
      <c r="K313" s="160" t="s">
        <v>55</v>
      </c>
      <c r="L313" s="160"/>
      <c r="M313" s="160"/>
      <c r="O313" s="40"/>
      <c r="P313" s="40"/>
    </row>
    <row r="314" spans="1:16" ht="11.25" customHeight="1" x14ac:dyDescent="0.2">
      <c r="A314" s="44"/>
      <c r="B314" s="44"/>
      <c r="C314" s="40"/>
      <c r="D314" s="40"/>
      <c r="E314" s="40"/>
      <c r="F314" s="287" t="s">
        <v>378</v>
      </c>
      <c r="G314" s="288"/>
      <c r="H314" s="288"/>
      <c r="I314" s="288"/>
      <c r="J314" s="289"/>
      <c r="K314" s="159">
        <v>1368867.12</v>
      </c>
      <c r="L314" s="158"/>
      <c r="M314" s="158"/>
      <c r="O314" s="40"/>
      <c r="P314" s="40"/>
    </row>
    <row r="315" spans="1:16" ht="11.25" customHeight="1" x14ac:dyDescent="0.2">
      <c r="A315" s="44"/>
      <c r="B315" s="44"/>
      <c r="C315" s="40"/>
      <c r="D315" s="40"/>
      <c r="E315" s="40"/>
      <c r="F315" s="287" t="s">
        <v>379</v>
      </c>
      <c r="G315" s="288"/>
      <c r="H315" s="288"/>
      <c r="I315" s="288"/>
      <c r="J315" s="289"/>
      <c r="K315" s="159">
        <v>14156819.08</v>
      </c>
      <c r="L315" s="158"/>
      <c r="M315" s="158"/>
      <c r="O315" s="40"/>
      <c r="P315" s="40"/>
    </row>
    <row r="316" spans="1:16" ht="11.25" customHeight="1" x14ac:dyDescent="0.2">
      <c r="A316" s="44"/>
      <c r="B316" s="44"/>
      <c r="C316" s="40"/>
      <c r="D316" s="40"/>
      <c r="E316" s="40"/>
      <c r="F316" s="150" t="s">
        <v>52</v>
      </c>
      <c r="G316" s="151"/>
      <c r="H316" s="151"/>
      <c r="I316" s="151"/>
      <c r="J316" s="152"/>
      <c r="K316" s="252">
        <f>SUM(K314:M315)</f>
        <v>15525686.199999999</v>
      </c>
      <c r="L316" s="253"/>
      <c r="M316" s="254"/>
      <c r="O316" s="40"/>
      <c r="P316" s="40"/>
    </row>
    <row r="317" spans="1:16" ht="11.25" customHeight="1" x14ac:dyDescent="0.2">
      <c r="A317" s="44"/>
      <c r="B317" s="44"/>
      <c r="C317" s="40"/>
      <c r="D317" s="40"/>
      <c r="E317" s="40"/>
      <c r="F317" s="40"/>
      <c r="G317" s="40"/>
      <c r="H317" s="40"/>
      <c r="I317" s="40"/>
      <c r="J317" s="40"/>
      <c r="K317" s="40"/>
      <c r="L317" s="40"/>
      <c r="M317" s="40"/>
      <c r="N317" s="40"/>
      <c r="O317" s="40"/>
      <c r="P317" s="40"/>
    </row>
    <row r="318" spans="1:16" ht="11.25" customHeight="1" x14ac:dyDescent="0.2">
      <c r="A318" s="44"/>
      <c r="B318" s="44"/>
      <c r="C318" s="41" t="s">
        <v>56</v>
      </c>
      <c r="D318" s="39"/>
      <c r="E318" s="39"/>
      <c r="F318" s="39"/>
      <c r="G318" s="39"/>
      <c r="H318" s="39"/>
      <c r="I318" s="39"/>
      <c r="J318" s="39"/>
      <c r="K318" s="39"/>
      <c r="L318" s="39"/>
      <c r="M318" s="39"/>
      <c r="N318" s="39"/>
      <c r="O318" s="39"/>
      <c r="P318" s="39"/>
    </row>
    <row r="319" spans="1:16" ht="7.5" customHeight="1" x14ac:dyDescent="0.2">
      <c r="A319" s="44"/>
      <c r="B319" s="44"/>
      <c r="C319" s="41"/>
      <c r="D319" s="39"/>
      <c r="E319" s="39"/>
      <c r="F319" s="39"/>
      <c r="G319" s="39"/>
      <c r="H319" s="39"/>
      <c r="I319" s="39"/>
      <c r="J319" s="39"/>
      <c r="K319" s="39"/>
      <c r="L319" s="39"/>
      <c r="M319" s="39"/>
      <c r="N319" s="39"/>
      <c r="O319" s="39"/>
      <c r="P319" s="39"/>
    </row>
    <row r="320" spans="1:16" ht="11.25" customHeight="1" x14ac:dyDescent="0.2">
      <c r="A320" s="44"/>
      <c r="B320" s="44"/>
      <c r="C320" s="144" t="s">
        <v>380</v>
      </c>
      <c r="D320" s="144"/>
      <c r="E320" s="144"/>
      <c r="F320" s="144"/>
      <c r="G320" s="144"/>
      <c r="H320" s="144"/>
      <c r="I320" s="144"/>
      <c r="J320" s="144"/>
      <c r="K320" s="144"/>
      <c r="L320" s="144"/>
      <c r="M320" s="144"/>
      <c r="N320" s="144"/>
      <c r="O320" s="144"/>
      <c r="P320" s="144"/>
    </row>
    <row r="321" spans="1:16" ht="11.25" customHeight="1" x14ac:dyDescent="0.2">
      <c r="A321" s="44"/>
      <c r="B321" s="44"/>
      <c r="C321" s="144"/>
      <c r="D321" s="144"/>
      <c r="E321" s="144"/>
      <c r="F321" s="144"/>
      <c r="G321" s="144"/>
      <c r="H321" s="144"/>
      <c r="I321" s="144"/>
      <c r="J321" s="144"/>
      <c r="K321" s="144"/>
      <c r="L321" s="144"/>
      <c r="M321" s="144"/>
      <c r="N321" s="144"/>
      <c r="O321" s="144"/>
      <c r="P321" s="144"/>
    </row>
    <row r="322" spans="1:16" ht="12" customHeight="1" x14ac:dyDescent="0.2">
      <c r="A322" s="53"/>
      <c r="C322" s="40"/>
      <c r="D322" s="40"/>
      <c r="E322" s="40"/>
      <c r="F322" s="65"/>
      <c r="G322" s="65"/>
      <c r="H322" s="65"/>
      <c r="I322" s="65"/>
      <c r="J322" s="65"/>
      <c r="K322" s="71"/>
      <c r="L322" s="71"/>
      <c r="M322" s="71"/>
      <c r="O322" s="40"/>
      <c r="P322" s="40"/>
    </row>
    <row r="323" spans="1:16" ht="12" customHeight="1" x14ac:dyDescent="0.2">
      <c r="A323" s="53"/>
      <c r="B323" s="38" t="s">
        <v>48</v>
      </c>
      <c r="C323" s="37" t="s">
        <v>219</v>
      </c>
    </row>
    <row r="324" spans="1:16" ht="12" customHeight="1" x14ac:dyDescent="0.2">
      <c r="A324" s="53"/>
      <c r="B324" s="44"/>
      <c r="C324" s="44"/>
      <c r="D324" s="44"/>
      <c r="E324" s="44"/>
      <c r="F324" s="44"/>
      <c r="G324" s="44"/>
      <c r="H324" s="44"/>
      <c r="I324" s="44"/>
      <c r="J324" s="44"/>
      <c r="K324" s="44"/>
      <c r="L324" s="44"/>
      <c r="M324" s="44"/>
      <c r="N324" s="44"/>
      <c r="O324" s="44"/>
      <c r="P324" s="44"/>
    </row>
    <row r="325" spans="1:16" ht="12" customHeight="1" x14ac:dyDescent="0.2">
      <c r="A325" s="53"/>
      <c r="B325" s="44"/>
      <c r="C325" s="155" t="s">
        <v>50</v>
      </c>
      <c r="D325" s="156"/>
      <c r="E325" s="156"/>
      <c r="F325" s="156"/>
      <c r="G325" s="156"/>
      <c r="H325" s="156"/>
      <c r="I325" s="156"/>
      <c r="J325" s="155">
        <v>2023</v>
      </c>
      <c r="K325" s="156"/>
      <c r="L325" s="157"/>
      <c r="M325" s="155">
        <v>2022</v>
      </c>
      <c r="N325" s="156"/>
      <c r="O325" s="157"/>
    </row>
    <row r="326" spans="1:16" ht="12" customHeight="1" x14ac:dyDescent="0.2">
      <c r="A326" s="53"/>
      <c r="B326" s="44"/>
      <c r="C326" s="196" t="s">
        <v>381</v>
      </c>
      <c r="D326" s="197"/>
      <c r="E326" s="197"/>
      <c r="F326" s="197"/>
      <c r="G326" s="197"/>
      <c r="H326" s="197"/>
      <c r="I326" s="197"/>
      <c r="J326" s="232">
        <v>95253629.379999995</v>
      </c>
      <c r="K326" s="233"/>
      <c r="L326" s="234"/>
      <c r="M326" s="229">
        <v>100106537.47</v>
      </c>
      <c r="N326" s="230"/>
      <c r="O326" s="231"/>
    </row>
    <row r="327" spans="1:16" ht="12" customHeight="1" x14ac:dyDescent="0.2">
      <c r="A327" s="53"/>
      <c r="B327" s="44"/>
      <c r="C327" s="196" t="s">
        <v>382</v>
      </c>
      <c r="D327" s="197"/>
      <c r="E327" s="197"/>
      <c r="F327" s="197"/>
      <c r="G327" s="197"/>
      <c r="H327" s="197"/>
      <c r="I327" s="197"/>
      <c r="J327" s="232">
        <v>269900.68</v>
      </c>
      <c r="K327" s="233"/>
      <c r="L327" s="234"/>
      <c r="M327" s="229">
        <v>158745.94</v>
      </c>
      <c r="N327" s="230"/>
      <c r="O327" s="231"/>
    </row>
    <row r="328" spans="1:16" ht="12" customHeight="1" x14ac:dyDescent="0.2">
      <c r="A328" s="53"/>
      <c r="B328" s="44"/>
      <c r="C328" s="224" t="s">
        <v>383</v>
      </c>
      <c r="D328" s="225"/>
      <c r="E328" s="225"/>
      <c r="F328" s="225"/>
      <c r="G328" s="225"/>
      <c r="H328" s="225"/>
      <c r="I328" s="225"/>
      <c r="J328" s="226">
        <v>15813.6</v>
      </c>
      <c r="K328" s="227"/>
      <c r="L328" s="228"/>
      <c r="M328" s="229">
        <v>14605.28</v>
      </c>
      <c r="N328" s="230"/>
      <c r="O328" s="231"/>
    </row>
    <row r="329" spans="1:16" ht="12" customHeight="1" x14ac:dyDescent="0.2">
      <c r="A329" s="53"/>
      <c r="B329" s="44"/>
      <c r="C329" s="150" t="s">
        <v>52</v>
      </c>
      <c r="D329" s="151"/>
      <c r="E329" s="151"/>
      <c r="F329" s="151"/>
      <c r="G329" s="151"/>
      <c r="H329" s="151"/>
      <c r="I329" s="151"/>
      <c r="J329" s="252">
        <f>SUM(J326:L328)</f>
        <v>95539343.659999996</v>
      </c>
      <c r="K329" s="253"/>
      <c r="L329" s="254"/>
      <c r="M329" s="252">
        <f>SUM(M326:O328)</f>
        <v>100279888.69</v>
      </c>
      <c r="N329" s="253"/>
      <c r="O329" s="254"/>
    </row>
    <row r="330" spans="1:16" ht="16.5" customHeight="1" x14ac:dyDescent="0.2">
      <c r="A330" s="53"/>
      <c r="B330" s="44"/>
      <c r="C330" s="44"/>
      <c r="D330" s="44"/>
      <c r="E330" s="44"/>
      <c r="F330" s="44"/>
      <c r="G330" s="44"/>
      <c r="H330" s="44"/>
      <c r="I330" s="44"/>
      <c r="J330" s="114"/>
      <c r="K330" s="114"/>
      <c r="L330" s="114"/>
      <c r="M330" s="114"/>
      <c r="N330" s="114"/>
      <c r="O330" s="114"/>
      <c r="P330" s="44"/>
    </row>
    <row r="331" spans="1:16" ht="12" customHeight="1" x14ac:dyDescent="0.2">
      <c r="A331" s="53"/>
      <c r="B331" s="44"/>
      <c r="C331" s="41" t="s">
        <v>231</v>
      </c>
      <c r="D331" s="44"/>
      <c r="E331" s="44"/>
      <c r="F331" s="44"/>
      <c r="G331" s="44"/>
      <c r="H331" s="44"/>
      <c r="I331" s="44"/>
      <c r="J331" s="44"/>
      <c r="K331" s="44"/>
      <c r="L331" s="44"/>
      <c r="M331" s="44"/>
      <c r="N331" s="44"/>
      <c r="O331" s="44"/>
      <c r="P331" s="44"/>
    </row>
    <row r="332" spans="1:16" ht="2.25" customHeight="1" x14ac:dyDescent="0.2">
      <c r="A332" s="53"/>
      <c r="B332" s="44"/>
      <c r="C332" s="44"/>
      <c r="D332" s="44"/>
      <c r="E332" s="44"/>
      <c r="F332" s="44"/>
      <c r="O332" s="44"/>
      <c r="P332" s="44"/>
    </row>
    <row r="333" spans="1:16" ht="12" customHeight="1" x14ac:dyDescent="0.2">
      <c r="A333" s="53"/>
      <c r="B333" s="44"/>
      <c r="C333" s="175" t="s">
        <v>384</v>
      </c>
      <c r="D333" s="175"/>
      <c r="E333" s="175"/>
      <c r="F333" s="175"/>
      <c r="G333" s="175"/>
      <c r="H333" s="175"/>
      <c r="I333" s="175"/>
      <c r="J333" s="175"/>
      <c r="K333" s="175"/>
      <c r="L333" s="175"/>
      <c r="M333" s="175"/>
      <c r="N333" s="175"/>
      <c r="O333" s="175"/>
      <c r="P333" s="175"/>
    </row>
    <row r="334" spans="1:16" ht="5.25" customHeight="1" x14ac:dyDescent="0.2">
      <c r="A334" s="53"/>
      <c r="B334" s="44"/>
      <c r="C334" s="175"/>
      <c r="D334" s="175"/>
      <c r="E334" s="175"/>
      <c r="F334" s="175"/>
      <c r="G334" s="175"/>
      <c r="H334" s="175"/>
      <c r="I334" s="175"/>
      <c r="J334" s="175"/>
      <c r="K334" s="175"/>
      <c r="L334" s="175"/>
      <c r="M334" s="175"/>
      <c r="N334" s="175"/>
      <c r="O334" s="175"/>
      <c r="P334" s="175"/>
    </row>
    <row r="335" spans="1:16" ht="6" customHeight="1" x14ac:dyDescent="0.2">
      <c r="A335" s="53"/>
      <c r="B335" s="44"/>
      <c r="C335" s="44"/>
      <c r="D335" s="44"/>
      <c r="E335" s="44"/>
      <c r="F335" s="44"/>
      <c r="O335" s="44"/>
      <c r="P335" s="44"/>
    </row>
    <row r="336" spans="1:16" ht="12" customHeight="1" x14ac:dyDescent="0.2">
      <c r="A336" s="53"/>
      <c r="B336" s="44"/>
      <c r="C336" s="177" t="s">
        <v>50</v>
      </c>
      <c r="D336" s="177"/>
      <c r="E336" s="177"/>
      <c r="F336" s="177"/>
      <c r="G336" s="177"/>
      <c r="H336" s="177"/>
      <c r="I336" s="177"/>
      <c r="J336" s="178">
        <v>2023</v>
      </c>
      <c r="K336" s="179"/>
      <c r="L336" s="180"/>
      <c r="M336" s="177">
        <v>2023</v>
      </c>
      <c r="N336" s="177"/>
      <c r="O336" s="177"/>
      <c r="P336" s="44"/>
    </row>
    <row r="337" spans="1:16" ht="12" customHeight="1" x14ac:dyDescent="0.2">
      <c r="A337" s="53"/>
      <c r="B337" s="44"/>
      <c r="C337" s="181" t="s">
        <v>385</v>
      </c>
      <c r="D337" s="181"/>
      <c r="E337" s="181"/>
      <c r="F337" s="181"/>
      <c r="G337" s="181"/>
      <c r="H337" s="181"/>
      <c r="I337" s="181"/>
      <c r="J337" s="182">
        <v>46843519.939999998</v>
      </c>
      <c r="K337" s="183"/>
      <c r="L337" s="184"/>
      <c r="M337" s="185">
        <f>J337/J339</f>
        <v>0.49177674640747637</v>
      </c>
      <c r="N337" s="185"/>
      <c r="O337" s="185"/>
      <c r="P337" s="44"/>
    </row>
    <row r="338" spans="1:16" ht="12" customHeight="1" x14ac:dyDescent="0.2">
      <c r="A338" s="53"/>
      <c r="B338" s="44"/>
      <c r="C338" s="181" t="s">
        <v>386</v>
      </c>
      <c r="D338" s="181"/>
      <c r="E338" s="181"/>
      <c r="F338" s="181"/>
      <c r="G338" s="181"/>
      <c r="H338" s="181"/>
      <c r="I338" s="181"/>
      <c r="J338" s="182">
        <v>48410109.439999998</v>
      </c>
      <c r="K338" s="183"/>
      <c r="L338" s="184"/>
      <c r="M338" s="185">
        <f>J338/J339</f>
        <v>0.50822325359252363</v>
      </c>
      <c r="N338" s="185"/>
      <c r="O338" s="185"/>
      <c r="P338" s="44"/>
    </row>
    <row r="339" spans="1:16" ht="12" customHeight="1" x14ac:dyDescent="0.2">
      <c r="A339" s="53"/>
      <c r="B339" s="44"/>
      <c r="C339" s="177" t="s">
        <v>52</v>
      </c>
      <c r="D339" s="177"/>
      <c r="E339" s="177"/>
      <c r="F339" s="177"/>
      <c r="G339" s="177"/>
      <c r="H339" s="177"/>
      <c r="I339" s="177"/>
      <c r="J339" s="298">
        <f>SUM(J337:L338)</f>
        <v>95253629.379999995</v>
      </c>
      <c r="K339" s="299"/>
      <c r="L339" s="300"/>
      <c r="M339" s="301">
        <v>1</v>
      </c>
      <c r="N339" s="302"/>
      <c r="O339" s="302"/>
      <c r="P339" s="44"/>
    </row>
    <row r="340" spans="1:16" ht="24" customHeight="1" x14ac:dyDescent="0.2">
      <c r="A340" s="53"/>
      <c r="B340" s="44"/>
      <c r="C340" s="44"/>
      <c r="D340" s="44"/>
      <c r="E340" s="44"/>
      <c r="F340" s="44"/>
      <c r="O340" s="44"/>
      <c r="P340" s="44"/>
    </row>
    <row r="341" spans="1:16" ht="20.25" customHeight="1" x14ac:dyDescent="0.2">
      <c r="A341" s="53"/>
      <c r="B341" s="44"/>
      <c r="C341" s="162" t="s">
        <v>387</v>
      </c>
      <c r="D341" s="162"/>
      <c r="E341" s="162"/>
      <c r="F341" s="162"/>
      <c r="G341" s="162"/>
      <c r="H341" s="162"/>
      <c r="I341" s="162"/>
      <c r="J341" s="162"/>
      <c r="K341" s="162"/>
      <c r="L341" s="162"/>
      <c r="M341" s="162"/>
      <c r="N341" s="162"/>
      <c r="O341" s="162"/>
      <c r="P341" s="44"/>
    </row>
    <row r="342" spans="1:16" ht="12" customHeight="1" x14ac:dyDescent="0.2">
      <c r="A342" s="53"/>
      <c r="B342" s="44"/>
      <c r="C342" s="44"/>
      <c r="D342" s="162" t="s">
        <v>388</v>
      </c>
      <c r="E342" s="162"/>
      <c r="F342" s="162"/>
      <c r="G342" s="162"/>
      <c r="H342" s="39"/>
      <c r="I342" s="174">
        <v>44089491.950000003</v>
      </c>
      <c r="J342" s="174"/>
      <c r="O342" s="44"/>
      <c r="P342" s="44"/>
    </row>
    <row r="343" spans="1:16" ht="12" customHeight="1" x14ac:dyDescent="0.2">
      <c r="A343" s="53"/>
      <c r="B343" s="44"/>
      <c r="C343" s="44"/>
      <c r="D343" s="162" t="s">
        <v>389</v>
      </c>
      <c r="E343" s="162"/>
      <c r="F343" s="162"/>
      <c r="G343" s="162"/>
      <c r="H343" s="39"/>
      <c r="I343" s="174">
        <v>88644.96</v>
      </c>
      <c r="J343" s="174"/>
      <c r="O343" s="44"/>
      <c r="P343" s="44"/>
    </row>
    <row r="344" spans="1:16" ht="30" customHeight="1" x14ac:dyDescent="0.2">
      <c r="A344" s="53"/>
      <c r="B344" s="44"/>
      <c r="C344" s="44"/>
      <c r="D344" s="44"/>
      <c r="E344" s="44"/>
      <c r="F344" s="44"/>
      <c r="O344" s="44"/>
      <c r="P344" s="44"/>
    </row>
    <row r="345" spans="1:16" ht="12" customHeight="1" x14ac:dyDescent="0.2">
      <c r="A345" s="53"/>
      <c r="B345" s="348" t="s">
        <v>246</v>
      </c>
      <c r="C345" s="348"/>
      <c r="D345" s="348"/>
      <c r="E345" s="348"/>
      <c r="F345" s="348"/>
      <c r="G345" s="348"/>
      <c r="H345" s="348"/>
      <c r="I345" s="348"/>
      <c r="J345" s="348"/>
      <c r="K345" s="348"/>
      <c r="L345" s="348"/>
      <c r="M345" s="348"/>
      <c r="N345" s="348"/>
      <c r="O345" s="348"/>
      <c r="P345" s="348"/>
    </row>
    <row r="346" spans="1:16" ht="10.5" customHeight="1" x14ac:dyDescent="0.2">
      <c r="A346" s="53"/>
      <c r="B346" s="348" t="s">
        <v>275</v>
      </c>
      <c r="C346" s="348"/>
      <c r="D346" s="348"/>
      <c r="E346" s="348"/>
      <c r="F346" s="348"/>
      <c r="G346" s="348"/>
      <c r="H346" s="348"/>
      <c r="I346" s="348"/>
      <c r="J346" s="348"/>
      <c r="K346" s="348"/>
      <c r="L346" s="348"/>
      <c r="M346" s="348"/>
      <c r="N346" s="348"/>
      <c r="O346" s="348"/>
      <c r="P346" s="348"/>
    </row>
    <row r="347" spans="1:16" ht="10.5" customHeight="1" x14ac:dyDescent="0.2">
      <c r="A347" s="53"/>
      <c r="B347" s="349"/>
      <c r="C347" s="349"/>
      <c r="D347" s="349"/>
      <c r="E347" s="349"/>
      <c r="F347" s="349"/>
      <c r="G347" s="349"/>
      <c r="H347" s="349"/>
      <c r="I347" s="349"/>
      <c r="J347" s="349"/>
      <c r="K347" s="349"/>
      <c r="L347" s="349"/>
      <c r="M347" s="349"/>
      <c r="N347" s="349"/>
      <c r="O347" s="349"/>
      <c r="P347" s="349"/>
    </row>
    <row r="348" spans="1:16" ht="12" customHeight="1" x14ac:dyDescent="0.2">
      <c r="A348" s="53"/>
      <c r="B348" s="44"/>
      <c r="C348" s="162" t="s">
        <v>390</v>
      </c>
      <c r="D348" s="162"/>
      <c r="E348" s="162"/>
      <c r="F348" s="162"/>
      <c r="G348" s="162"/>
      <c r="H348" s="162"/>
      <c r="I348" s="162"/>
      <c r="J348" s="162"/>
      <c r="K348" s="162"/>
      <c r="L348" s="162"/>
      <c r="M348" s="162"/>
      <c r="N348" s="162"/>
      <c r="O348" s="162"/>
      <c r="P348" s="44"/>
    </row>
    <row r="349" spans="1:16" ht="6" customHeight="1" x14ac:dyDescent="0.2">
      <c r="A349" s="53"/>
      <c r="B349" s="44"/>
      <c r="C349" s="44"/>
      <c r="D349" s="44"/>
      <c r="E349" s="44"/>
      <c r="F349" s="44"/>
      <c r="O349" s="44"/>
      <c r="P349" s="44"/>
    </row>
    <row r="350" spans="1:16" ht="12" customHeight="1" x14ac:dyDescent="0.2">
      <c r="A350" s="53"/>
      <c r="B350" s="44"/>
      <c r="C350" s="44"/>
      <c r="D350" s="173" t="s">
        <v>391</v>
      </c>
      <c r="E350" s="173"/>
      <c r="F350" s="173"/>
      <c r="G350" s="173"/>
      <c r="H350" s="174">
        <v>9584174.6500000004</v>
      </c>
      <c r="I350" s="174"/>
      <c r="O350" s="44"/>
      <c r="P350" s="44"/>
    </row>
    <row r="351" spans="1:16" ht="12" customHeight="1" x14ac:dyDescent="0.2">
      <c r="A351" s="53"/>
      <c r="B351" s="44"/>
      <c r="C351" s="44"/>
      <c r="D351" s="173" t="s">
        <v>325</v>
      </c>
      <c r="E351" s="173"/>
      <c r="F351" s="173"/>
      <c r="G351" s="173"/>
      <c r="H351" s="174">
        <v>80868432.629999995</v>
      </c>
      <c r="I351" s="174"/>
      <c r="O351" s="44"/>
      <c r="P351" s="44"/>
    </row>
    <row r="352" spans="1:16" ht="12" customHeight="1" x14ac:dyDescent="0.2">
      <c r="A352" s="53"/>
      <c r="B352" s="44"/>
      <c r="C352" s="44"/>
      <c r="D352" s="173" t="s">
        <v>326</v>
      </c>
      <c r="E352" s="173"/>
      <c r="F352" s="173"/>
      <c r="G352" s="173"/>
      <c r="H352" s="174">
        <v>4801022.0999999996</v>
      </c>
      <c r="I352" s="174"/>
      <c r="O352" s="44"/>
      <c r="P352" s="44"/>
    </row>
    <row r="353" spans="1:16" ht="12" customHeight="1" x14ac:dyDescent="0.2">
      <c r="A353" s="53"/>
      <c r="B353" s="44"/>
      <c r="C353" s="44"/>
      <c r="D353" s="44"/>
      <c r="E353" s="44"/>
      <c r="F353" s="44"/>
      <c r="O353" s="44"/>
      <c r="P353" s="44"/>
    </row>
    <row r="354" spans="1:16" ht="29.25" customHeight="1" x14ac:dyDescent="0.2">
      <c r="A354" s="53"/>
      <c r="B354" s="44"/>
      <c r="C354" s="129" t="s">
        <v>392</v>
      </c>
      <c r="D354" s="129"/>
      <c r="E354" s="129"/>
      <c r="F354" s="129"/>
      <c r="G354" s="129"/>
      <c r="H354" s="129"/>
      <c r="I354" s="129"/>
      <c r="J354" s="129"/>
      <c r="K354" s="129"/>
      <c r="L354" s="129"/>
      <c r="M354" s="129"/>
      <c r="N354" s="129"/>
      <c r="O354" s="129"/>
      <c r="P354" s="129"/>
    </row>
    <row r="355" spans="1:16" ht="12" customHeight="1" x14ac:dyDescent="0.2">
      <c r="A355" s="53"/>
      <c r="B355" s="44"/>
      <c r="C355" s="44"/>
      <c r="D355" s="44"/>
      <c r="E355" s="162" t="s">
        <v>393</v>
      </c>
      <c r="F355" s="162"/>
      <c r="G355" s="162"/>
      <c r="H355" s="162"/>
      <c r="I355" s="162"/>
      <c r="J355" s="39"/>
      <c r="K355" s="39"/>
      <c r="L355" s="172">
        <v>15177063.18</v>
      </c>
      <c r="M355" s="172"/>
      <c r="N355" s="172"/>
      <c r="O355" s="44"/>
      <c r="P355" s="44"/>
    </row>
    <row r="356" spans="1:16" ht="12" customHeight="1" x14ac:dyDescent="0.2">
      <c r="A356" s="53"/>
      <c r="B356" s="44"/>
      <c r="C356" s="44"/>
      <c r="D356" s="44"/>
      <c r="E356" s="162" t="s">
        <v>394</v>
      </c>
      <c r="F356" s="162"/>
      <c r="G356" s="162"/>
      <c r="H356" s="162"/>
      <c r="I356" s="162"/>
      <c r="J356" s="39"/>
      <c r="K356" s="39"/>
      <c r="L356" s="172">
        <v>11485127.369999999</v>
      </c>
      <c r="M356" s="172"/>
      <c r="N356" s="172"/>
      <c r="O356" s="44"/>
      <c r="P356" s="44"/>
    </row>
    <row r="357" spans="1:16" ht="12" customHeight="1" x14ac:dyDescent="0.2">
      <c r="A357" s="53"/>
      <c r="B357" s="44"/>
      <c r="C357" s="44"/>
      <c r="D357" s="44"/>
      <c r="E357" s="162" t="s">
        <v>395</v>
      </c>
      <c r="F357" s="162"/>
      <c r="G357" s="162"/>
      <c r="H357" s="162"/>
      <c r="I357" s="162"/>
      <c r="J357" s="39"/>
      <c r="K357" s="39"/>
      <c r="L357" s="172">
        <v>4287416.1399999997</v>
      </c>
      <c r="M357" s="172"/>
      <c r="N357" s="172"/>
      <c r="O357" s="44"/>
      <c r="P357" s="44"/>
    </row>
    <row r="358" spans="1:16" ht="12" customHeight="1" x14ac:dyDescent="0.2">
      <c r="A358" s="53"/>
      <c r="B358" s="44"/>
      <c r="C358" s="44"/>
      <c r="D358" s="44"/>
      <c r="E358" s="162" t="s">
        <v>396</v>
      </c>
      <c r="F358" s="162"/>
      <c r="G358" s="162"/>
      <c r="H358" s="162"/>
      <c r="I358" s="162"/>
      <c r="J358" s="39"/>
      <c r="K358" s="39"/>
      <c r="L358" s="172">
        <v>3021664.22</v>
      </c>
      <c r="M358" s="172"/>
      <c r="N358" s="172"/>
      <c r="O358" s="44"/>
      <c r="P358" s="44"/>
    </row>
    <row r="359" spans="1:16" ht="12" customHeight="1" x14ac:dyDescent="0.2">
      <c r="A359" s="53"/>
      <c r="B359" s="44"/>
      <c r="C359" s="44"/>
      <c r="D359" s="44"/>
      <c r="E359" s="162" t="s">
        <v>397</v>
      </c>
      <c r="F359" s="162"/>
      <c r="G359" s="162"/>
      <c r="H359" s="162"/>
      <c r="I359" s="162"/>
      <c r="J359" s="117"/>
      <c r="K359" s="117"/>
      <c r="L359" s="172">
        <v>2133033.65</v>
      </c>
      <c r="M359" s="172"/>
      <c r="N359" s="172"/>
      <c r="O359" s="44"/>
      <c r="P359" s="44"/>
    </row>
    <row r="360" spans="1:16" ht="12" customHeight="1" x14ac:dyDescent="0.2">
      <c r="A360" s="53"/>
      <c r="B360" s="44"/>
      <c r="C360" s="44"/>
      <c r="D360" s="44"/>
      <c r="E360" s="162" t="s">
        <v>398</v>
      </c>
      <c r="F360" s="162"/>
      <c r="G360" s="162"/>
      <c r="H360" s="162"/>
      <c r="I360" s="162"/>
      <c r="J360" s="117"/>
      <c r="K360" s="117"/>
      <c r="L360" s="172">
        <v>1243913.3700000001</v>
      </c>
      <c r="M360" s="172"/>
      <c r="N360" s="172"/>
      <c r="O360" s="44"/>
      <c r="P360" s="44"/>
    </row>
    <row r="361" spans="1:16" ht="12" customHeight="1" x14ac:dyDescent="0.2">
      <c r="A361" s="53"/>
      <c r="B361" s="44"/>
      <c r="C361" s="44"/>
      <c r="D361" s="44"/>
      <c r="E361" s="162" t="s">
        <v>399</v>
      </c>
      <c r="F361" s="162"/>
      <c r="G361" s="162"/>
      <c r="H361" s="162"/>
      <c r="I361" s="162"/>
      <c r="J361" s="117"/>
      <c r="K361" s="117"/>
      <c r="L361" s="172">
        <v>8304301.9900000002</v>
      </c>
      <c r="M361" s="172"/>
      <c r="N361" s="172"/>
      <c r="O361" s="44"/>
      <c r="P361" s="44"/>
    </row>
    <row r="362" spans="1:16" ht="12" customHeight="1" x14ac:dyDescent="0.2">
      <c r="A362" s="53"/>
      <c r="B362" s="44"/>
      <c r="C362" s="44"/>
      <c r="D362" s="44"/>
      <c r="E362" s="162" t="s">
        <v>400</v>
      </c>
      <c r="F362" s="162"/>
      <c r="G362" s="162"/>
      <c r="H362" s="162"/>
      <c r="I362" s="162"/>
      <c r="J362" s="162"/>
      <c r="K362" s="162"/>
      <c r="L362" s="172">
        <v>1117951.75</v>
      </c>
      <c r="M362" s="172"/>
      <c r="N362" s="172"/>
      <c r="O362" s="44"/>
      <c r="P362" s="44"/>
    </row>
    <row r="363" spans="1:16" ht="12" customHeight="1" x14ac:dyDescent="0.2">
      <c r="A363" s="53"/>
      <c r="B363" s="44"/>
      <c r="C363" s="44"/>
      <c r="D363" s="44"/>
      <c r="E363" s="162" t="s">
        <v>401</v>
      </c>
      <c r="F363" s="162"/>
      <c r="G363" s="162"/>
      <c r="H363" s="162"/>
      <c r="I363" s="162"/>
      <c r="J363" s="117"/>
      <c r="K363" s="117"/>
      <c r="L363" s="172">
        <v>2403076.48</v>
      </c>
      <c r="M363" s="172"/>
      <c r="N363" s="172"/>
      <c r="O363" s="44"/>
      <c r="P363" s="44"/>
    </row>
    <row r="364" spans="1:16" ht="12.75" customHeight="1" x14ac:dyDescent="0.2">
      <c r="A364" s="53"/>
      <c r="B364" s="44"/>
      <c r="C364" s="44"/>
      <c r="D364" s="44"/>
      <c r="E364" s="162" t="s">
        <v>402</v>
      </c>
      <c r="F364" s="162"/>
      <c r="G364" s="162"/>
      <c r="H364" s="162"/>
      <c r="I364" s="162"/>
      <c r="J364" s="39"/>
      <c r="K364" s="39"/>
      <c r="L364" s="172">
        <v>544939.01</v>
      </c>
      <c r="M364" s="172"/>
      <c r="N364" s="172"/>
      <c r="O364" s="44"/>
      <c r="P364" s="44"/>
    </row>
    <row r="365" spans="1:16" ht="12.75" customHeight="1" x14ac:dyDescent="0.2">
      <c r="A365" s="53"/>
      <c r="B365" s="44"/>
      <c r="C365" s="44"/>
      <c r="D365" s="44"/>
      <c r="E365" s="162" t="s">
        <v>403</v>
      </c>
      <c r="F365" s="162"/>
      <c r="G365" s="162"/>
      <c r="H365" s="162"/>
      <c r="I365" s="162"/>
      <c r="J365" s="39"/>
      <c r="K365" s="39"/>
      <c r="L365" s="172">
        <v>4566284.17</v>
      </c>
      <c r="M365" s="172"/>
      <c r="N365" s="172"/>
      <c r="O365" s="44"/>
      <c r="P365" s="44"/>
    </row>
    <row r="366" spans="1:16" ht="12.75" customHeight="1" x14ac:dyDescent="0.2">
      <c r="A366" s="53"/>
      <c r="B366" s="44"/>
      <c r="C366" s="44"/>
      <c r="D366" s="44"/>
      <c r="E366" s="162" t="s">
        <v>404</v>
      </c>
      <c r="F366" s="162"/>
      <c r="G366" s="162"/>
      <c r="H366" s="162"/>
      <c r="I366" s="162"/>
      <c r="J366" s="39"/>
      <c r="K366" s="39"/>
      <c r="L366" s="172">
        <v>430525.84</v>
      </c>
      <c r="M366" s="172"/>
      <c r="N366" s="172"/>
      <c r="O366" s="44"/>
      <c r="P366" s="44"/>
    </row>
    <row r="367" spans="1:16" ht="12.75" customHeight="1" x14ac:dyDescent="0.2">
      <c r="A367" s="53"/>
      <c r="B367" s="44"/>
      <c r="C367" s="44"/>
      <c r="D367" s="44"/>
      <c r="E367" s="162" t="s">
        <v>405</v>
      </c>
      <c r="F367" s="162"/>
      <c r="G367" s="162"/>
      <c r="H367" s="162"/>
      <c r="I367" s="162"/>
      <c r="J367" s="162"/>
      <c r="K367" s="39"/>
      <c r="L367" s="172">
        <v>677731.3</v>
      </c>
      <c r="M367" s="172"/>
      <c r="N367" s="172"/>
      <c r="O367" s="44"/>
      <c r="P367" s="44"/>
    </row>
    <row r="368" spans="1:16" ht="12.75" customHeight="1" x14ac:dyDescent="0.2">
      <c r="A368" s="53"/>
      <c r="B368" s="44"/>
      <c r="C368" s="44"/>
      <c r="D368" s="44"/>
      <c r="E368" s="162" t="s">
        <v>406</v>
      </c>
      <c r="F368" s="162"/>
      <c r="G368" s="162"/>
      <c r="H368" s="162"/>
      <c r="I368" s="162"/>
      <c r="J368" s="115"/>
      <c r="K368" s="39"/>
      <c r="L368" s="172">
        <v>137008.25</v>
      </c>
      <c r="M368" s="172"/>
      <c r="N368" s="172"/>
      <c r="O368" s="44"/>
      <c r="P368" s="44"/>
    </row>
    <row r="369" spans="1:16" ht="12.75" customHeight="1" x14ac:dyDescent="0.2">
      <c r="A369" s="53"/>
      <c r="B369" s="44"/>
      <c r="C369" s="44"/>
      <c r="D369" s="44"/>
      <c r="E369" s="162" t="s">
        <v>407</v>
      </c>
      <c r="F369" s="162"/>
      <c r="G369" s="162"/>
      <c r="H369" s="162"/>
      <c r="I369" s="162"/>
      <c r="J369" s="162"/>
      <c r="K369" s="39"/>
      <c r="L369" s="172">
        <v>2697304.65</v>
      </c>
      <c r="M369" s="172"/>
      <c r="N369" s="172"/>
      <c r="O369" s="44"/>
      <c r="P369" s="44"/>
    </row>
    <row r="370" spans="1:16" ht="12.75" customHeight="1" x14ac:dyDescent="0.2">
      <c r="A370" s="53"/>
      <c r="B370" s="44"/>
      <c r="C370" s="44"/>
      <c r="D370" s="44"/>
      <c r="E370" s="162" t="s">
        <v>408</v>
      </c>
      <c r="F370" s="162"/>
      <c r="G370" s="162"/>
      <c r="H370" s="162"/>
      <c r="I370" s="162"/>
      <c r="J370" s="115"/>
      <c r="K370" s="39"/>
      <c r="L370" s="172">
        <v>3103737.06</v>
      </c>
      <c r="M370" s="172"/>
      <c r="N370" s="172"/>
      <c r="O370" s="44"/>
      <c r="P370" s="44"/>
    </row>
    <row r="371" spans="1:16" ht="12.75" customHeight="1" x14ac:dyDescent="0.2">
      <c r="A371" s="53"/>
      <c r="B371" s="44"/>
      <c r="C371" s="44"/>
      <c r="D371" s="44"/>
      <c r="E371" s="162" t="s">
        <v>409</v>
      </c>
      <c r="F371" s="162"/>
      <c r="G371" s="162"/>
      <c r="H371" s="162"/>
      <c r="I371" s="162"/>
      <c r="J371" s="162"/>
      <c r="K371" s="39"/>
      <c r="L371" s="172">
        <v>981328.6</v>
      </c>
      <c r="M371" s="172"/>
      <c r="N371" s="172"/>
      <c r="O371" s="44"/>
      <c r="P371" s="44"/>
    </row>
    <row r="372" spans="1:16" ht="12.75" customHeight="1" x14ac:dyDescent="0.2">
      <c r="A372" s="53"/>
      <c r="B372" s="44"/>
      <c r="C372" s="44"/>
      <c r="D372" s="44"/>
      <c r="E372" s="162" t="s">
        <v>410</v>
      </c>
      <c r="F372" s="162"/>
      <c r="G372" s="162"/>
      <c r="H372" s="162"/>
      <c r="I372" s="162"/>
      <c r="J372" s="115"/>
      <c r="K372" s="39"/>
      <c r="L372" s="172">
        <v>1635555.54</v>
      </c>
      <c r="M372" s="172"/>
      <c r="N372" s="172"/>
      <c r="O372" s="44"/>
      <c r="P372" s="44"/>
    </row>
    <row r="373" spans="1:16" ht="12.75" customHeight="1" x14ac:dyDescent="0.2">
      <c r="A373" s="53"/>
      <c r="B373" s="44"/>
      <c r="C373" s="44"/>
      <c r="D373" s="44"/>
      <c r="E373" s="162" t="s">
        <v>411</v>
      </c>
      <c r="F373" s="162"/>
      <c r="G373" s="162"/>
      <c r="H373" s="162"/>
      <c r="I373" s="162"/>
      <c r="J373" s="162"/>
      <c r="K373" s="39"/>
      <c r="L373" s="168">
        <v>793003.59</v>
      </c>
      <c r="M373" s="168"/>
      <c r="N373" s="168"/>
      <c r="O373" s="44"/>
      <c r="P373" s="44"/>
    </row>
    <row r="374" spans="1:16" ht="12.75" customHeight="1" x14ac:dyDescent="0.2">
      <c r="A374" s="53"/>
      <c r="B374" s="44"/>
      <c r="C374" s="44"/>
      <c r="D374" s="44"/>
      <c r="E374" s="39"/>
      <c r="F374" s="39"/>
      <c r="G374" s="39"/>
      <c r="H374" s="39"/>
      <c r="I374" s="39"/>
      <c r="J374" s="39"/>
      <c r="K374" s="39"/>
      <c r="L374" s="169">
        <f>SUM(L355:N373)</f>
        <v>64740966.159999996</v>
      </c>
      <c r="M374" s="169"/>
      <c r="N374" s="169"/>
      <c r="O374" s="44"/>
      <c r="P374" s="44"/>
    </row>
    <row r="375" spans="1:16" ht="12.75" customHeight="1" x14ac:dyDescent="0.2">
      <c r="A375" s="53"/>
      <c r="B375" s="44"/>
      <c r="C375" s="44"/>
      <c r="D375" s="44"/>
      <c r="E375" s="113"/>
      <c r="F375" s="113"/>
      <c r="G375" s="113"/>
      <c r="H375" s="113"/>
      <c r="I375" s="113"/>
      <c r="J375" s="113"/>
      <c r="K375" s="39"/>
      <c r="L375" s="116"/>
      <c r="M375" s="116"/>
      <c r="N375" s="116"/>
      <c r="O375" s="44"/>
      <c r="P375" s="44"/>
    </row>
    <row r="376" spans="1:16" ht="12" customHeight="1" x14ac:dyDescent="0.2">
      <c r="A376" s="53"/>
      <c r="B376" s="44"/>
      <c r="C376" s="41" t="s">
        <v>57</v>
      </c>
      <c r="D376" s="39"/>
      <c r="E376" s="39"/>
      <c r="F376" s="39"/>
      <c r="G376" s="39"/>
      <c r="H376" s="39"/>
      <c r="I376" s="39"/>
      <c r="J376" s="39"/>
      <c r="K376" s="39"/>
      <c r="L376" s="39"/>
      <c r="M376" s="39"/>
      <c r="N376" s="39"/>
      <c r="O376" s="39"/>
      <c r="P376" s="39"/>
    </row>
    <row r="377" spans="1:16" ht="7.5" customHeight="1" x14ac:dyDescent="0.2">
      <c r="A377" s="53"/>
      <c r="B377" s="44"/>
      <c r="C377" s="41"/>
      <c r="D377" s="39"/>
      <c r="E377" s="39"/>
      <c r="F377" s="39"/>
      <c r="G377" s="39"/>
      <c r="H377" s="39"/>
      <c r="I377" s="39"/>
      <c r="J377" s="39"/>
      <c r="K377" s="39"/>
      <c r="L377" s="39"/>
      <c r="M377" s="39"/>
      <c r="N377" s="39"/>
      <c r="O377" s="39"/>
      <c r="P377" s="39"/>
    </row>
    <row r="378" spans="1:16" ht="12.75" customHeight="1" x14ac:dyDescent="0.2">
      <c r="A378" s="53"/>
      <c r="B378" s="44"/>
      <c r="C378" s="118" t="s">
        <v>415</v>
      </c>
      <c r="D378" s="39"/>
      <c r="E378" s="39"/>
      <c r="F378" s="39"/>
      <c r="G378" s="39"/>
      <c r="H378" s="39"/>
      <c r="I378" s="39"/>
      <c r="J378" s="39"/>
      <c r="K378" s="39"/>
      <c r="L378" s="39"/>
      <c r="M378" s="39"/>
      <c r="N378" s="39"/>
      <c r="O378" s="39"/>
      <c r="P378" s="39"/>
    </row>
    <row r="379" spans="1:16" ht="12.75" customHeight="1" x14ac:dyDescent="0.2">
      <c r="A379" s="53"/>
      <c r="B379" s="44"/>
      <c r="C379" s="118"/>
      <c r="D379" s="39"/>
      <c r="E379" s="39"/>
      <c r="F379" s="39"/>
      <c r="G379" s="39"/>
      <c r="H379" s="39"/>
      <c r="I379" s="39"/>
      <c r="J379" s="39"/>
      <c r="K379" s="39"/>
      <c r="L379" s="39"/>
      <c r="M379" s="39"/>
      <c r="N379" s="39"/>
      <c r="O379" s="39"/>
      <c r="P379" s="39"/>
    </row>
    <row r="380" spans="1:16" ht="12.75" customHeight="1" x14ac:dyDescent="0.2">
      <c r="A380" s="53"/>
      <c r="B380" s="44"/>
      <c r="C380" s="118"/>
      <c r="D380" s="39"/>
      <c r="E380" s="39"/>
      <c r="F380" s="39"/>
      <c r="G380" s="39"/>
      <c r="H380" s="39"/>
      <c r="I380" s="39"/>
      <c r="J380" s="39"/>
      <c r="K380" s="39"/>
      <c r="L380" s="39"/>
      <c r="M380" s="39"/>
      <c r="N380" s="39"/>
      <c r="O380" s="39"/>
      <c r="P380" s="39"/>
    </row>
    <row r="381" spans="1:16" ht="12.75" customHeight="1" x14ac:dyDescent="0.2">
      <c r="A381" s="53"/>
      <c r="B381" s="44"/>
      <c r="C381" s="118"/>
      <c r="D381" s="39"/>
      <c r="E381" s="39"/>
      <c r="F381" s="39"/>
      <c r="G381" s="39"/>
      <c r="H381" s="39"/>
      <c r="I381" s="39"/>
      <c r="J381" s="39"/>
      <c r="K381" s="39"/>
      <c r="L381" s="39"/>
      <c r="M381" s="39"/>
      <c r="N381" s="39"/>
      <c r="O381" s="39"/>
      <c r="P381" s="39"/>
    </row>
    <row r="382" spans="1:16" ht="12.75" customHeight="1" x14ac:dyDescent="0.2">
      <c r="A382" s="53"/>
      <c r="B382" s="348" t="s">
        <v>246</v>
      </c>
      <c r="C382" s="348"/>
      <c r="D382" s="348"/>
      <c r="E382" s="348"/>
      <c r="F382" s="348"/>
      <c r="G382" s="348"/>
      <c r="H382" s="348"/>
      <c r="I382" s="348"/>
      <c r="J382" s="348"/>
      <c r="K382" s="348"/>
      <c r="L382" s="348"/>
      <c r="M382" s="348"/>
      <c r="N382" s="348"/>
      <c r="O382" s="348"/>
      <c r="P382" s="348"/>
    </row>
    <row r="383" spans="1:16" ht="12.75" customHeight="1" x14ac:dyDescent="0.2">
      <c r="A383" s="53"/>
      <c r="B383" s="348" t="s">
        <v>275</v>
      </c>
      <c r="C383" s="348"/>
      <c r="D383" s="348"/>
      <c r="E383" s="348"/>
      <c r="F383" s="348"/>
      <c r="G383" s="348"/>
      <c r="H383" s="348"/>
      <c r="I383" s="348"/>
      <c r="J383" s="348"/>
      <c r="K383" s="348"/>
      <c r="L383" s="348"/>
      <c r="M383" s="348"/>
      <c r="N383" s="348"/>
      <c r="O383" s="348"/>
      <c r="P383" s="348"/>
    </row>
    <row r="384" spans="1:16" ht="52.5" customHeight="1" x14ac:dyDescent="0.2">
      <c r="A384" s="53"/>
      <c r="B384" s="44"/>
      <c r="C384" s="143" t="s">
        <v>412</v>
      </c>
      <c r="D384" s="143"/>
      <c r="E384" s="143"/>
      <c r="F384" s="143"/>
      <c r="G384" s="143"/>
      <c r="H384" s="143"/>
      <c r="I384" s="143"/>
      <c r="J384" s="143"/>
      <c r="K384" s="143"/>
      <c r="L384" s="143"/>
      <c r="M384" s="143"/>
      <c r="N384" s="143"/>
      <c r="O384" s="143"/>
      <c r="P384" s="143"/>
    </row>
    <row r="385" spans="1:16" ht="39" customHeight="1" x14ac:dyDescent="0.2">
      <c r="A385" s="53"/>
      <c r="B385" s="44"/>
      <c r="C385" s="143" t="s">
        <v>413</v>
      </c>
      <c r="D385" s="143"/>
      <c r="E385" s="143"/>
      <c r="F385" s="143"/>
      <c r="G385" s="143"/>
      <c r="H385" s="143"/>
      <c r="I385" s="143"/>
      <c r="J385" s="143"/>
      <c r="K385" s="143"/>
      <c r="L385" s="143"/>
      <c r="M385" s="143"/>
      <c r="N385" s="143"/>
      <c r="O385" s="143"/>
      <c r="P385" s="143"/>
    </row>
    <row r="386" spans="1:16" ht="39" customHeight="1" x14ac:dyDescent="0.2">
      <c r="A386" s="53"/>
      <c r="B386" s="44"/>
      <c r="C386" s="143" t="s">
        <v>414</v>
      </c>
      <c r="D386" s="143"/>
      <c r="E386" s="143"/>
      <c r="F386" s="143"/>
      <c r="G386" s="143"/>
      <c r="H386" s="143"/>
      <c r="I386" s="143"/>
      <c r="J386" s="143"/>
      <c r="K386" s="143"/>
      <c r="L386" s="143"/>
      <c r="M386" s="143"/>
      <c r="N386" s="143"/>
      <c r="O386" s="143"/>
      <c r="P386" s="143"/>
    </row>
    <row r="387" spans="1:16" ht="29.25" customHeight="1" x14ac:dyDescent="0.2">
      <c r="A387" s="53"/>
      <c r="B387" s="44"/>
      <c r="C387" s="119"/>
      <c r="D387" s="119"/>
      <c r="E387" s="119"/>
      <c r="F387" s="119"/>
      <c r="G387" s="119"/>
      <c r="H387" s="119"/>
      <c r="I387" s="119"/>
      <c r="J387" s="119"/>
      <c r="K387" s="119"/>
      <c r="L387" s="119"/>
      <c r="M387" s="119"/>
      <c r="N387" s="119"/>
      <c r="O387" s="119"/>
      <c r="P387" s="119"/>
    </row>
    <row r="388" spans="1:16" ht="12.75" customHeight="1" x14ac:dyDescent="0.2">
      <c r="A388" s="53"/>
      <c r="B388" s="44"/>
      <c r="C388" s="41" t="s">
        <v>416</v>
      </c>
      <c r="D388" s="39"/>
      <c r="E388" s="39"/>
      <c r="F388" s="39"/>
      <c r="G388" s="39"/>
      <c r="H388" s="39"/>
      <c r="I388" s="39"/>
      <c r="J388" s="39"/>
      <c r="K388" s="39"/>
      <c r="L388" s="39"/>
      <c r="M388" s="39"/>
      <c r="N388" s="39"/>
      <c r="O388" s="39"/>
      <c r="P388" s="39"/>
    </row>
    <row r="389" spans="1:16" ht="12.75" customHeight="1" x14ac:dyDescent="0.2">
      <c r="A389" s="53"/>
      <c r="B389" s="44"/>
      <c r="C389" s="170" t="s">
        <v>417</v>
      </c>
      <c r="D389" s="170"/>
      <c r="E389" s="170"/>
      <c r="F389" s="170"/>
      <c r="G389" s="170"/>
      <c r="H389" s="170"/>
      <c r="I389" s="170"/>
      <c r="J389" s="170"/>
      <c r="K389" s="170"/>
      <c r="L389" s="170"/>
      <c r="M389" s="170"/>
      <c r="N389" s="170"/>
      <c r="O389" s="170"/>
      <c r="P389" s="170"/>
    </row>
    <row r="390" spans="1:16" ht="12.75" customHeight="1" x14ac:dyDescent="0.2">
      <c r="A390" s="53"/>
      <c r="B390" s="44"/>
      <c r="C390" s="170"/>
      <c r="D390" s="170"/>
      <c r="E390" s="170"/>
      <c r="F390" s="170"/>
      <c r="G390" s="170"/>
      <c r="H390" s="170"/>
      <c r="I390" s="170"/>
      <c r="J390" s="170"/>
      <c r="K390" s="170"/>
      <c r="L390" s="170"/>
      <c r="M390" s="170"/>
      <c r="N390" s="170"/>
      <c r="O390" s="170"/>
      <c r="P390" s="170"/>
    </row>
    <row r="391" spans="1:16" ht="12.75" customHeight="1" x14ac:dyDescent="0.2">
      <c r="A391" s="53"/>
      <c r="B391" s="44"/>
      <c r="C391" s="41"/>
      <c r="D391" s="39"/>
      <c r="E391" s="39"/>
      <c r="F391" s="39"/>
      <c r="G391" s="39"/>
      <c r="H391" s="39"/>
      <c r="I391" s="39"/>
      <c r="J391" s="39"/>
      <c r="K391" s="39"/>
      <c r="L391" s="39"/>
      <c r="M391" s="39"/>
      <c r="N391" s="39"/>
      <c r="O391" s="39"/>
      <c r="P391" s="39"/>
    </row>
    <row r="392" spans="1:16" ht="12" customHeight="1" x14ac:dyDescent="0.2">
      <c r="A392" s="53"/>
      <c r="B392" s="44"/>
      <c r="C392" s="41" t="s">
        <v>58</v>
      </c>
      <c r="D392" s="39"/>
      <c r="E392" s="39"/>
      <c r="F392" s="39"/>
      <c r="G392" s="39"/>
      <c r="H392" s="39"/>
      <c r="I392" s="39"/>
      <c r="J392" s="39"/>
      <c r="K392" s="39"/>
      <c r="L392" s="39"/>
      <c r="M392" s="39"/>
      <c r="N392" s="39"/>
      <c r="O392" s="39"/>
      <c r="P392" s="39"/>
    </row>
    <row r="393" spans="1:16" ht="7.5" customHeight="1" x14ac:dyDescent="0.2">
      <c r="A393" s="53"/>
      <c r="B393" s="44"/>
      <c r="C393" s="41"/>
      <c r="D393" s="39"/>
      <c r="E393" s="39"/>
      <c r="F393" s="39"/>
      <c r="G393" s="39"/>
      <c r="H393" s="39"/>
      <c r="I393" s="39"/>
      <c r="J393" s="39"/>
      <c r="K393" s="39"/>
      <c r="L393" s="39"/>
      <c r="M393" s="39"/>
      <c r="N393" s="39"/>
      <c r="O393" s="39"/>
      <c r="P393" s="39"/>
    </row>
    <row r="394" spans="1:16" ht="12" customHeight="1" x14ac:dyDescent="0.2">
      <c r="A394" s="53"/>
      <c r="B394" s="44"/>
      <c r="C394" s="304" t="s">
        <v>513</v>
      </c>
      <c r="D394" s="304"/>
      <c r="E394" s="304"/>
      <c r="F394" s="304"/>
      <c r="G394" s="304"/>
      <c r="H394" s="304"/>
      <c r="I394" s="304"/>
      <c r="J394" s="304"/>
      <c r="K394" s="304"/>
      <c r="L394" s="304"/>
      <c r="M394" s="304"/>
      <c r="N394" s="304"/>
      <c r="O394" s="304"/>
      <c r="P394" s="304"/>
    </row>
    <row r="395" spans="1:16" ht="12" customHeight="1" x14ac:dyDescent="0.2">
      <c r="A395" s="53"/>
      <c r="B395" s="44"/>
      <c r="C395" s="304"/>
      <c r="D395" s="304"/>
      <c r="E395" s="304"/>
      <c r="F395" s="304"/>
      <c r="G395" s="304"/>
      <c r="H395" s="304"/>
      <c r="I395" s="304"/>
      <c r="J395" s="304"/>
      <c r="K395" s="304"/>
      <c r="L395" s="304"/>
      <c r="M395" s="304"/>
      <c r="N395" s="304"/>
      <c r="O395" s="304"/>
      <c r="P395" s="304"/>
    </row>
    <row r="396" spans="1:16" ht="12" customHeight="1" x14ac:dyDescent="0.2">
      <c r="A396" s="53"/>
      <c r="B396" s="44"/>
      <c r="C396" s="120"/>
      <c r="D396" s="120"/>
      <c r="E396" s="120"/>
      <c r="F396" s="120"/>
      <c r="G396" s="120"/>
      <c r="H396" s="120"/>
      <c r="I396" s="120"/>
      <c r="J396" s="120"/>
      <c r="K396" s="120"/>
      <c r="L396" s="120"/>
      <c r="M396" s="120"/>
      <c r="N396" s="120"/>
      <c r="O396" s="120"/>
      <c r="P396" s="120"/>
    </row>
    <row r="397" spans="1:16" ht="12" customHeight="1" x14ac:dyDescent="0.2">
      <c r="A397" s="53"/>
      <c r="B397" s="44"/>
      <c r="C397" s="171" t="s">
        <v>418</v>
      </c>
      <c r="D397" s="171"/>
      <c r="E397" s="171"/>
      <c r="F397" s="171"/>
      <c r="G397" s="171"/>
      <c r="H397" s="171"/>
      <c r="I397" s="171"/>
      <c r="J397" s="171"/>
      <c r="K397" s="171"/>
      <c r="L397" s="171"/>
      <c r="M397" s="171"/>
      <c r="N397" s="171"/>
      <c r="O397" s="171"/>
      <c r="P397" s="171"/>
    </row>
    <row r="398" spans="1:16" ht="12" customHeight="1" x14ac:dyDescent="0.2">
      <c r="A398" s="53"/>
      <c r="B398" s="44"/>
      <c r="C398" s="164" t="s">
        <v>419</v>
      </c>
      <c r="D398" s="164"/>
      <c r="E398" s="164"/>
      <c r="F398" s="164"/>
      <c r="G398" s="164"/>
      <c r="H398" s="164"/>
      <c r="I398" s="164"/>
      <c r="J398" s="164"/>
      <c r="K398" s="164"/>
      <c r="L398" s="164"/>
      <c r="M398" s="164"/>
      <c r="N398" s="164"/>
      <c r="O398" s="164"/>
      <c r="P398" s="164"/>
    </row>
    <row r="399" spans="1:16" ht="12" customHeight="1" x14ac:dyDescent="0.2">
      <c r="A399" s="53"/>
      <c r="B399" s="44"/>
      <c r="C399" s="164" t="s">
        <v>420</v>
      </c>
      <c r="D399" s="164"/>
      <c r="E399" s="164"/>
      <c r="F399" s="164"/>
      <c r="G399" s="164"/>
      <c r="H399" s="164"/>
      <c r="I399" s="164"/>
      <c r="J399" s="164"/>
      <c r="K399" s="164"/>
      <c r="L399" s="164"/>
      <c r="M399" s="164"/>
      <c r="N399" s="164"/>
      <c r="O399" s="39"/>
      <c r="P399" s="39"/>
    </row>
    <row r="400" spans="1:16" ht="12" customHeight="1" x14ac:dyDescent="0.2">
      <c r="A400" s="53"/>
      <c r="B400" s="44"/>
      <c r="C400" s="165" t="s">
        <v>421</v>
      </c>
      <c r="D400" s="165"/>
      <c r="E400" s="165"/>
      <c r="F400" s="165"/>
      <c r="G400" s="88"/>
      <c r="H400" s="88"/>
      <c r="I400" s="166">
        <v>103195.6</v>
      </c>
      <c r="J400" s="166"/>
      <c r="K400" s="108"/>
      <c r="L400" s="108"/>
      <c r="M400" s="108"/>
      <c r="N400" s="108"/>
      <c r="O400" s="39"/>
      <c r="P400" s="39"/>
    </row>
    <row r="401" spans="1:16" ht="12" customHeight="1" x14ac:dyDescent="0.2">
      <c r="A401" s="53"/>
      <c r="B401" s="44"/>
      <c r="C401" s="165" t="s">
        <v>422</v>
      </c>
      <c r="D401" s="165"/>
      <c r="E401" s="165"/>
      <c r="F401" s="165"/>
      <c r="G401" s="88"/>
      <c r="H401" s="88"/>
      <c r="I401" s="166">
        <v>527552.18000000005</v>
      </c>
      <c r="J401" s="166"/>
      <c r="K401" s="108"/>
      <c r="L401" s="108"/>
      <c r="M401" s="108"/>
      <c r="N401" s="108"/>
      <c r="O401" s="39"/>
      <c r="P401" s="39"/>
    </row>
    <row r="402" spans="1:16" ht="12" customHeight="1" x14ac:dyDescent="0.2">
      <c r="A402" s="53"/>
      <c r="B402" s="44"/>
      <c r="C402" s="165" t="s">
        <v>423</v>
      </c>
      <c r="D402" s="165"/>
      <c r="E402" s="165"/>
      <c r="F402" s="165"/>
      <c r="G402" s="42"/>
      <c r="H402" s="42"/>
      <c r="I402" s="166">
        <v>51135.14</v>
      </c>
      <c r="J402" s="166"/>
      <c r="K402" s="108"/>
      <c r="L402" s="108"/>
      <c r="M402" s="108"/>
      <c r="N402" s="108"/>
      <c r="O402" s="39"/>
      <c r="P402" s="39"/>
    </row>
    <row r="403" spans="1:16" ht="12" customHeight="1" x14ac:dyDescent="0.2">
      <c r="A403" s="53"/>
      <c r="B403" s="44"/>
      <c r="C403" s="164" t="s">
        <v>424</v>
      </c>
      <c r="D403" s="164"/>
      <c r="E403" s="164"/>
      <c r="F403" s="164"/>
      <c r="G403" s="164"/>
      <c r="H403" s="164"/>
      <c r="I403" s="164"/>
      <c r="J403" s="164"/>
      <c r="K403" s="164"/>
      <c r="L403" s="164"/>
      <c r="M403" s="164"/>
      <c r="N403" s="164"/>
      <c r="O403" s="39"/>
      <c r="P403" s="39"/>
    </row>
    <row r="404" spans="1:16" ht="12" customHeight="1" x14ac:dyDescent="0.2">
      <c r="A404" s="53"/>
      <c r="B404" s="44"/>
      <c r="C404" s="108"/>
      <c r="D404" s="108"/>
      <c r="E404" s="108"/>
      <c r="F404" s="108"/>
      <c r="G404" s="108"/>
      <c r="H404" s="108"/>
      <c r="I404" s="108"/>
      <c r="J404" s="108"/>
      <c r="K404" s="108"/>
      <c r="L404" s="108"/>
      <c r="M404" s="108"/>
      <c r="N404" s="108"/>
      <c r="O404" s="39"/>
      <c r="P404" s="39"/>
    </row>
    <row r="405" spans="1:16" ht="12" customHeight="1" x14ac:dyDescent="0.2">
      <c r="A405" s="53"/>
      <c r="B405" s="44"/>
      <c r="C405" s="167" t="s">
        <v>416</v>
      </c>
      <c r="D405" s="167"/>
      <c r="E405" s="167"/>
      <c r="F405" s="167"/>
      <c r="G405" s="39"/>
      <c r="H405" s="39"/>
      <c r="I405" s="39"/>
      <c r="J405" s="39"/>
      <c r="K405" s="39"/>
      <c r="L405" s="39"/>
      <c r="M405" s="39"/>
      <c r="N405" s="39"/>
      <c r="O405" s="39"/>
      <c r="P405" s="39"/>
    </row>
    <row r="406" spans="1:16" ht="12" customHeight="1" x14ac:dyDescent="0.2">
      <c r="A406" s="53"/>
      <c r="B406" s="44"/>
      <c r="C406" s="162" t="s">
        <v>425</v>
      </c>
      <c r="D406" s="162"/>
      <c r="E406" s="162"/>
      <c r="F406" s="162"/>
      <c r="G406" s="162"/>
      <c r="H406" s="162"/>
      <c r="I406" s="162"/>
      <c r="J406" s="162"/>
      <c r="K406" s="162"/>
      <c r="L406" s="162"/>
      <c r="M406" s="162"/>
      <c r="N406" s="162"/>
      <c r="O406" s="162"/>
      <c r="P406" s="162"/>
    </row>
    <row r="407" spans="1:16" ht="12" customHeight="1" x14ac:dyDescent="0.2">
      <c r="A407" s="53"/>
      <c r="B407" s="44"/>
      <c r="C407" s="121"/>
      <c r="D407" s="162" t="s">
        <v>426</v>
      </c>
      <c r="E407" s="162"/>
      <c r="F407" s="162"/>
      <c r="G407" s="162"/>
      <c r="H407" s="162"/>
      <c r="I407" s="162"/>
      <c r="J407" s="162"/>
      <c r="K407" s="162"/>
      <c r="L407" s="39"/>
      <c r="M407" s="39"/>
      <c r="N407" s="39"/>
      <c r="O407" s="39"/>
      <c r="P407" s="39"/>
    </row>
    <row r="408" spans="1:16" ht="12" customHeight="1" x14ac:dyDescent="0.2">
      <c r="A408" s="53"/>
      <c r="B408" s="44"/>
      <c r="C408" s="121"/>
      <c r="D408" s="162" t="s">
        <v>427</v>
      </c>
      <c r="E408" s="162"/>
      <c r="F408" s="162"/>
      <c r="G408" s="162"/>
      <c r="H408" s="162"/>
      <c r="I408" s="162"/>
      <c r="J408" s="162"/>
      <c r="K408" s="162"/>
      <c r="L408" s="39"/>
      <c r="M408" s="39"/>
      <c r="N408" s="39"/>
      <c r="O408" s="39"/>
      <c r="P408" s="39"/>
    </row>
    <row r="409" spans="1:16" ht="12" customHeight="1" x14ac:dyDescent="0.2">
      <c r="A409" s="53"/>
      <c r="B409" s="44"/>
      <c r="C409" s="120"/>
      <c r="D409" s="120"/>
      <c r="E409" s="120"/>
      <c r="F409" s="120"/>
      <c r="G409" s="120"/>
      <c r="H409" s="120"/>
      <c r="I409" s="120"/>
      <c r="J409" s="120"/>
      <c r="K409" s="120"/>
      <c r="L409" s="120"/>
      <c r="M409" s="120"/>
      <c r="N409" s="120"/>
      <c r="O409" s="120"/>
      <c r="P409" s="120"/>
    </row>
    <row r="410" spans="1:16" ht="12" customHeight="1" x14ac:dyDescent="0.2">
      <c r="A410" s="53"/>
      <c r="B410" s="42"/>
      <c r="C410" s="42"/>
      <c r="D410" s="42"/>
      <c r="E410" s="42"/>
      <c r="F410" s="42"/>
      <c r="G410" s="42"/>
      <c r="H410" s="42"/>
      <c r="I410" s="42"/>
      <c r="J410" s="42"/>
      <c r="K410" s="42"/>
      <c r="L410" s="42"/>
      <c r="M410" s="42"/>
      <c r="N410" s="42"/>
      <c r="O410" s="42"/>
      <c r="P410" s="42"/>
    </row>
    <row r="411" spans="1:16" ht="12" customHeight="1" x14ac:dyDescent="0.2">
      <c r="A411" s="53"/>
      <c r="B411" s="348" t="s">
        <v>246</v>
      </c>
      <c r="C411" s="348"/>
      <c r="D411" s="348"/>
      <c r="E411" s="348"/>
      <c r="F411" s="348"/>
      <c r="G411" s="348"/>
      <c r="H411" s="348"/>
      <c r="I411" s="348"/>
      <c r="J411" s="348"/>
      <c r="K411" s="348"/>
      <c r="L411" s="348"/>
      <c r="M411" s="348"/>
      <c r="N411" s="348"/>
      <c r="O411" s="348"/>
      <c r="P411" s="348"/>
    </row>
    <row r="412" spans="1:16" ht="12" customHeight="1" x14ac:dyDescent="0.2">
      <c r="A412" s="53"/>
      <c r="B412" s="348" t="s">
        <v>275</v>
      </c>
      <c r="C412" s="348"/>
      <c r="D412" s="348"/>
      <c r="E412" s="348"/>
      <c r="F412" s="348"/>
      <c r="G412" s="348"/>
      <c r="H412" s="348"/>
      <c r="I412" s="348"/>
      <c r="J412" s="348"/>
      <c r="K412" s="348"/>
      <c r="L412" s="348"/>
      <c r="M412" s="348"/>
      <c r="N412" s="348"/>
      <c r="O412" s="348"/>
      <c r="P412" s="348"/>
    </row>
    <row r="413" spans="1:16" ht="12" customHeight="1" x14ac:dyDescent="0.2">
      <c r="A413" s="53"/>
      <c r="B413" s="38" t="s">
        <v>48</v>
      </c>
      <c r="C413" s="37" t="s">
        <v>175</v>
      </c>
      <c r="D413" s="44"/>
      <c r="E413" s="44"/>
      <c r="F413" s="44"/>
      <c r="G413" s="44"/>
      <c r="H413" s="44"/>
      <c r="I413" s="44"/>
      <c r="J413" s="44"/>
      <c r="K413" s="44"/>
      <c r="L413" s="44"/>
      <c r="M413" s="44"/>
      <c r="N413" s="44"/>
      <c r="O413" s="44"/>
      <c r="P413" s="44"/>
    </row>
    <row r="414" spans="1:16" ht="7.5" customHeight="1" x14ac:dyDescent="0.2">
      <c r="A414" s="53"/>
      <c r="B414" s="38"/>
      <c r="C414" s="37"/>
      <c r="D414" s="44"/>
      <c r="E414" s="44"/>
      <c r="F414" s="44"/>
      <c r="G414" s="44"/>
      <c r="H414" s="44"/>
      <c r="I414" s="44"/>
      <c r="J414" s="44"/>
      <c r="K414" s="44"/>
      <c r="L414" s="44"/>
      <c r="M414" s="44"/>
      <c r="N414" s="44"/>
      <c r="O414" s="44"/>
      <c r="P414" s="44"/>
    </row>
    <row r="415" spans="1:16" ht="14.25" customHeight="1" x14ac:dyDescent="0.2">
      <c r="A415" s="53"/>
      <c r="B415" s="38"/>
      <c r="C415" s="129" t="s">
        <v>429</v>
      </c>
      <c r="D415" s="129"/>
      <c r="E415" s="129"/>
      <c r="F415" s="129"/>
      <c r="G415" s="129"/>
      <c r="H415" s="129"/>
      <c r="I415" s="129"/>
      <c r="J415" s="129"/>
      <c r="K415" s="129"/>
      <c r="L415" s="129"/>
      <c r="M415" s="129"/>
      <c r="N415" s="129"/>
      <c r="O415" s="129"/>
      <c r="P415" s="129"/>
    </row>
    <row r="416" spans="1:16" ht="12.75" customHeight="1" x14ac:dyDescent="0.2">
      <c r="A416" s="53"/>
      <c r="B416" s="38"/>
      <c r="C416" s="129" t="s">
        <v>428</v>
      </c>
      <c r="D416" s="129"/>
      <c r="E416" s="129"/>
      <c r="F416" s="129"/>
      <c r="G416" s="129"/>
      <c r="H416" s="129"/>
      <c r="I416" s="129"/>
      <c r="J416" s="129"/>
      <c r="K416" s="129"/>
      <c r="L416" s="129"/>
      <c r="M416" s="129"/>
      <c r="N416" s="129"/>
      <c r="O416" s="129"/>
      <c r="P416" s="129"/>
    </row>
    <row r="417" spans="1:16" ht="14.25" customHeight="1" x14ac:dyDescent="0.2">
      <c r="A417" s="53"/>
      <c r="B417" s="38"/>
      <c r="C417" s="37"/>
      <c r="D417" s="44"/>
      <c r="E417" s="44"/>
      <c r="F417" s="44"/>
      <c r="G417" s="44"/>
      <c r="H417" s="44"/>
      <c r="I417" s="44"/>
      <c r="J417" s="44"/>
      <c r="K417" s="44"/>
      <c r="L417" s="44"/>
      <c r="M417" s="44"/>
      <c r="N417" s="44"/>
      <c r="O417" s="44"/>
      <c r="P417" s="44"/>
    </row>
    <row r="418" spans="1:16" ht="12" customHeight="1" x14ac:dyDescent="0.2">
      <c r="A418" s="53"/>
      <c r="B418" s="38" t="s">
        <v>48</v>
      </c>
      <c r="C418" s="37" t="s">
        <v>176</v>
      </c>
      <c r="D418" s="42"/>
      <c r="E418" s="42"/>
      <c r="F418" s="42"/>
      <c r="G418" s="42"/>
      <c r="H418" s="42"/>
      <c r="I418" s="42"/>
      <c r="J418" s="42"/>
      <c r="K418" s="42"/>
      <c r="L418" s="42"/>
      <c r="M418" s="42"/>
      <c r="N418" s="42"/>
      <c r="O418" s="42"/>
      <c r="P418" s="42"/>
    </row>
    <row r="419" spans="1:16" ht="12" customHeight="1" x14ac:dyDescent="0.2">
      <c r="A419" s="53"/>
      <c r="B419" s="38"/>
      <c r="C419" s="129" t="s">
        <v>428</v>
      </c>
      <c r="D419" s="129"/>
      <c r="E419" s="129"/>
      <c r="F419" s="129"/>
      <c r="G419" s="129"/>
      <c r="H419" s="129"/>
      <c r="I419" s="129"/>
      <c r="J419" s="129"/>
      <c r="K419" s="129"/>
      <c r="L419" s="129"/>
      <c r="M419" s="129"/>
      <c r="N419" s="129"/>
      <c r="O419" s="129"/>
      <c r="P419" s="129"/>
    </row>
    <row r="420" spans="1:16" ht="16.5" customHeight="1" x14ac:dyDescent="0.2">
      <c r="A420" s="53"/>
      <c r="B420" s="45"/>
      <c r="C420" s="42"/>
      <c r="D420" s="42"/>
      <c r="E420" s="42"/>
      <c r="F420" s="42"/>
      <c r="G420" s="42"/>
      <c r="H420" s="42"/>
      <c r="I420" s="42"/>
      <c r="J420" s="42"/>
      <c r="K420" s="42"/>
      <c r="L420" s="42"/>
      <c r="M420" s="42"/>
      <c r="N420" s="42"/>
      <c r="O420" s="42"/>
      <c r="P420" s="42"/>
    </row>
    <row r="421" spans="1:16" ht="12" customHeight="1" x14ac:dyDescent="0.2">
      <c r="A421" s="53"/>
      <c r="B421" s="38" t="s">
        <v>48</v>
      </c>
      <c r="C421" s="37" t="s">
        <v>4</v>
      </c>
      <c r="D421" s="46"/>
      <c r="E421" s="46"/>
      <c r="F421" s="46"/>
      <c r="G421" s="46"/>
      <c r="H421" s="46"/>
      <c r="I421" s="46"/>
      <c r="J421" s="46"/>
      <c r="K421" s="46"/>
      <c r="L421" s="46"/>
      <c r="M421" s="46"/>
      <c r="N421" s="46"/>
      <c r="O421" s="46"/>
      <c r="P421" s="46"/>
    </row>
    <row r="422" spans="1:16" ht="21" customHeight="1" x14ac:dyDescent="0.2">
      <c r="A422" s="53"/>
      <c r="B422" s="38"/>
      <c r="C422" s="129" t="s">
        <v>514</v>
      </c>
      <c r="D422" s="129"/>
      <c r="E422" s="129"/>
      <c r="F422" s="129"/>
      <c r="G422" s="129"/>
      <c r="H422" s="129"/>
      <c r="I422" s="129"/>
      <c r="J422" s="129"/>
      <c r="K422" s="129"/>
      <c r="L422" s="129"/>
      <c r="M422" s="129"/>
      <c r="N422" s="129"/>
      <c r="O422" s="129"/>
      <c r="P422" s="129"/>
    </row>
    <row r="423" spans="1:16" ht="12" customHeight="1" x14ac:dyDescent="0.2">
      <c r="A423" s="53"/>
      <c r="B423" s="49"/>
      <c r="C423" s="50"/>
      <c r="D423" s="40"/>
      <c r="E423" s="40"/>
      <c r="F423" s="40"/>
      <c r="G423" s="40"/>
      <c r="H423" s="40"/>
      <c r="I423" s="40"/>
      <c r="J423" s="40"/>
      <c r="K423" s="40"/>
      <c r="L423" s="40"/>
      <c r="M423" s="40"/>
      <c r="N423" s="40"/>
      <c r="O423" s="40"/>
      <c r="P423" s="40"/>
    </row>
    <row r="424" spans="1:16" ht="12" customHeight="1" x14ac:dyDescent="0.2">
      <c r="A424" s="53"/>
      <c r="B424" s="38" t="s">
        <v>48</v>
      </c>
      <c r="C424" s="37" t="s">
        <v>5</v>
      </c>
      <c r="D424" s="40"/>
      <c r="E424" s="40"/>
      <c r="F424" s="40"/>
      <c r="G424" s="40"/>
      <c r="H424" s="40"/>
      <c r="I424" s="40"/>
      <c r="J424" s="40"/>
      <c r="K424" s="40"/>
      <c r="L424" s="40"/>
      <c r="M424" s="40"/>
      <c r="N424" s="40"/>
      <c r="O424" s="40"/>
      <c r="P424" s="40"/>
    </row>
    <row r="425" spans="1:16" ht="12" customHeight="1" x14ac:dyDescent="0.2">
      <c r="A425" s="53"/>
      <c r="B425" s="38"/>
      <c r="C425" s="111" t="s">
        <v>430</v>
      </c>
      <c r="D425" s="40"/>
      <c r="E425" s="40"/>
      <c r="F425" s="40"/>
      <c r="G425" s="40"/>
      <c r="H425" s="40"/>
      <c r="I425" s="40"/>
      <c r="J425" s="40"/>
      <c r="K425" s="40"/>
      <c r="L425" s="40"/>
      <c r="M425" s="40"/>
      <c r="N425" s="40"/>
      <c r="O425" s="40"/>
      <c r="P425" s="40"/>
    </row>
    <row r="426" spans="1:16" ht="12" customHeight="1" x14ac:dyDescent="0.2">
      <c r="A426" s="53"/>
      <c r="B426" s="38"/>
      <c r="C426" s="111" t="s">
        <v>433</v>
      </c>
      <c r="D426" s="40"/>
      <c r="E426" s="40"/>
      <c r="F426" s="40"/>
      <c r="G426" s="40"/>
      <c r="H426" s="40"/>
      <c r="I426" s="40"/>
      <c r="J426" s="40"/>
      <c r="K426" s="40"/>
      <c r="L426" s="40"/>
      <c r="M426" s="40"/>
      <c r="N426" s="40"/>
      <c r="O426" s="40"/>
      <c r="P426" s="40"/>
    </row>
    <row r="427" spans="1:16" ht="12" customHeight="1" x14ac:dyDescent="0.2">
      <c r="A427" s="53"/>
      <c r="B427" s="38"/>
      <c r="C427" s="111" t="s">
        <v>434</v>
      </c>
      <c r="D427" s="40"/>
      <c r="E427" s="40"/>
      <c r="F427" s="40"/>
      <c r="G427" s="40"/>
      <c r="H427" s="40"/>
      <c r="I427" s="40"/>
      <c r="J427" s="40"/>
      <c r="K427" s="40"/>
      <c r="L427" s="40"/>
      <c r="M427" s="40"/>
      <c r="N427" s="40"/>
      <c r="O427" s="40"/>
      <c r="P427" s="40"/>
    </row>
    <row r="428" spans="1:16" ht="12" customHeight="1" x14ac:dyDescent="0.2">
      <c r="A428" s="53"/>
      <c r="B428" s="38"/>
      <c r="C428" s="129" t="s">
        <v>431</v>
      </c>
      <c r="D428" s="129"/>
      <c r="E428" s="129"/>
      <c r="F428" s="129"/>
      <c r="G428" s="129"/>
      <c r="H428" s="129"/>
      <c r="I428" s="129"/>
      <c r="J428" s="129"/>
      <c r="K428" s="129"/>
      <c r="L428" s="129"/>
      <c r="M428" s="129"/>
      <c r="N428" s="129"/>
      <c r="O428" s="129"/>
      <c r="P428" s="129"/>
    </row>
    <row r="429" spans="1:16" ht="12" customHeight="1" x14ac:dyDescent="0.2">
      <c r="A429" s="53"/>
      <c r="B429" s="38"/>
      <c r="C429" s="129"/>
      <c r="D429" s="129"/>
      <c r="E429" s="129"/>
      <c r="F429" s="129"/>
      <c r="G429" s="129"/>
      <c r="H429" s="129"/>
      <c r="I429" s="129"/>
      <c r="J429" s="129"/>
      <c r="K429" s="129"/>
      <c r="L429" s="129"/>
      <c r="M429" s="129"/>
      <c r="N429" s="129"/>
      <c r="O429" s="129"/>
      <c r="P429" s="129"/>
    </row>
    <row r="430" spans="1:16" ht="12" customHeight="1" x14ac:dyDescent="0.2">
      <c r="A430" s="53"/>
      <c r="B430" s="38"/>
      <c r="C430" s="163" t="s">
        <v>432</v>
      </c>
      <c r="D430" s="163"/>
      <c r="E430" s="163"/>
      <c r="F430" s="163"/>
      <c r="G430" s="163"/>
      <c r="H430" s="163"/>
      <c r="I430" s="163"/>
      <c r="J430" s="163"/>
      <c r="K430" s="163"/>
      <c r="L430" s="163"/>
      <c r="M430" s="163"/>
      <c r="N430" s="163"/>
      <c r="O430" s="163"/>
      <c r="P430" s="163"/>
    </row>
    <row r="431" spans="1:16" ht="12" customHeight="1" x14ac:dyDescent="0.2">
      <c r="A431" s="53"/>
      <c r="B431" s="38"/>
      <c r="C431" s="163"/>
      <c r="D431" s="163"/>
      <c r="E431" s="163"/>
      <c r="F431" s="163"/>
      <c r="G431" s="163"/>
      <c r="H431" s="163"/>
      <c r="I431" s="163"/>
      <c r="J431" s="163"/>
      <c r="K431" s="163"/>
      <c r="L431" s="163"/>
      <c r="M431" s="163"/>
      <c r="N431" s="163"/>
      <c r="O431" s="163"/>
      <c r="P431" s="163"/>
    </row>
    <row r="432" spans="1:16" ht="21" customHeight="1" x14ac:dyDescent="0.2">
      <c r="A432" s="53"/>
      <c r="B432" s="38"/>
      <c r="C432" s="37"/>
      <c r="D432" s="40"/>
      <c r="E432" s="40"/>
      <c r="F432" s="40"/>
      <c r="G432" s="40"/>
      <c r="H432" s="40"/>
      <c r="I432" s="40"/>
      <c r="J432" s="40"/>
      <c r="K432" s="40"/>
      <c r="L432" s="40"/>
      <c r="M432" s="40"/>
      <c r="N432" s="40"/>
      <c r="O432" s="40"/>
      <c r="P432" s="40"/>
    </row>
    <row r="433" spans="1:16" ht="12" customHeight="1" x14ac:dyDescent="0.2">
      <c r="A433" s="53"/>
      <c r="B433" s="42"/>
      <c r="C433" s="41" t="s">
        <v>220</v>
      </c>
      <c r="D433" s="52"/>
      <c r="E433" s="52"/>
      <c r="F433" s="52"/>
      <c r="G433" s="52"/>
      <c r="H433" s="52"/>
      <c r="I433" s="52"/>
      <c r="J433" s="52"/>
      <c r="K433" s="52"/>
      <c r="L433" s="39"/>
      <c r="M433" s="39"/>
      <c r="N433" s="39"/>
      <c r="O433" s="39"/>
      <c r="P433" s="48"/>
    </row>
    <row r="434" spans="1:16" ht="12" customHeight="1" x14ac:dyDescent="0.2">
      <c r="A434" s="53"/>
      <c r="B434" s="42"/>
      <c r="C434" s="40"/>
      <c r="D434" s="52"/>
      <c r="E434" s="52"/>
      <c r="F434" s="52"/>
      <c r="G434" s="52"/>
      <c r="H434" s="52"/>
      <c r="I434" s="52"/>
      <c r="J434" s="52"/>
      <c r="K434" s="52"/>
      <c r="L434" s="39"/>
      <c r="M434" s="39"/>
      <c r="N434" s="39"/>
      <c r="O434" s="39"/>
      <c r="P434" s="48"/>
    </row>
    <row r="435" spans="1:16" ht="12" customHeight="1" x14ac:dyDescent="0.2">
      <c r="A435" s="53"/>
      <c r="B435" s="42"/>
      <c r="C435" s="39" t="s">
        <v>435</v>
      </c>
      <c r="D435" s="52"/>
      <c r="E435" s="52"/>
      <c r="F435" s="52"/>
      <c r="G435" s="52"/>
      <c r="H435" s="52"/>
      <c r="I435" s="52"/>
      <c r="J435" s="52"/>
      <c r="K435" s="52"/>
      <c r="L435" s="39"/>
      <c r="M435" s="39"/>
      <c r="N435" s="39"/>
      <c r="O435" s="39"/>
      <c r="P435" s="48"/>
    </row>
    <row r="436" spans="1:16" ht="12" customHeight="1" x14ac:dyDescent="0.2">
      <c r="A436" s="53"/>
      <c r="B436" s="42"/>
      <c r="C436" s="40"/>
      <c r="D436" s="52"/>
      <c r="E436" s="52"/>
      <c r="F436" s="52"/>
      <c r="G436" s="52"/>
      <c r="H436" s="52"/>
      <c r="I436" s="52"/>
      <c r="J436" s="52"/>
      <c r="K436" s="52"/>
      <c r="L436" s="39"/>
      <c r="M436" s="39"/>
      <c r="N436" s="39"/>
      <c r="O436" s="39"/>
      <c r="P436" s="48"/>
    </row>
    <row r="437" spans="1:16" ht="12" customHeight="1" x14ac:dyDescent="0.2">
      <c r="A437" s="53"/>
      <c r="B437" s="42"/>
      <c r="C437" s="40"/>
      <c r="D437" s="154" t="s">
        <v>50</v>
      </c>
      <c r="E437" s="154"/>
      <c r="F437" s="154"/>
      <c r="G437" s="154"/>
      <c r="H437" s="154"/>
      <c r="I437" s="154"/>
      <c r="J437" s="160">
        <v>2023</v>
      </c>
      <c r="K437" s="160"/>
      <c r="L437" s="160"/>
      <c r="M437" s="160">
        <v>2022</v>
      </c>
      <c r="N437" s="160"/>
      <c r="O437" s="160"/>
      <c r="P437" s="48"/>
    </row>
    <row r="438" spans="1:16" ht="12" customHeight="1" x14ac:dyDescent="0.2">
      <c r="A438" s="53"/>
      <c r="B438" s="42"/>
      <c r="C438" s="40"/>
      <c r="D438" s="158" t="s">
        <v>264</v>
      </c>
      <c r="E438" s="158"/>
      <c r="F438" s="158"/>
      <c r="G438" s="158"/>
      <c r="H438" s="158"/>
      <c r="I438" s="158"/>
      <c r="J438" s="159">
        <v>2585863.0499999998</v>
      </c>
      <c r="K438" s="158"/>
      <c r="L438" s="158"/>
      <c r="M438" s="159">
        <v>2449391</v>
      </c>
      <c r="N438" s="158"/>
      <c r="O438" s="158"/>
      <c r="P438" s="48"/>
    </row>
    <row r="439" spans="1:16" ht="12" customHeight="1" x14ac:dyDescent="0.2">
      <c r="A439" s="53"/>
      <c r="B439" s="42"/>
      <c r="C439" s="40"/>
      <c r="D439" s="158" t="s">
        <v>265</v>
      </c>
      <c r="E439" s="158"/>
      <c r="F439" s="158"/>
      <c r="G439" s="158"/>
      <c r="H439" s="158"/>
      <c r="I439" s="158"/>
      <c r="J439" s="159">
        <v>0</v>
      </c>
      <c r="K439" s="158"/>
      <c r="L439" s="158"/>
      <c r="M439" s="159">
        <v>0</v>
      </c>
      <c r="N439" s="158"/>
      <c r="O439" s="158"/>
      <c r="P439" s="48"/>
    </row>
    <row r="440" spans="1:16" ht="12" customHeight="1" x14ac:dyDescent="0.2">
      <c r="A440" s="53"/>
      <c r="B440" s="42"/>
      <c r="C440" s="40"/>
      <c r="D440" s="158" t="s">
        <v>266</v>
      </c>
      <c r="E440" s="158"/>
      <c r="F440" s="158"/>
      <c r="G440" s="158"/>
      <c r="H440" s="158"/>
      <c r="I440" s="158"/>
      <c r="J440" s="159">
        <v>939902.04</v>
      </c>
      <c r="K440" s="158"/>
      <c r="L440" s="158"/>
      <c r="M440" s="159">
        <v>1065802.04</v>
      </c>
      <c r="N440" s="158"/>
      <c r="O440" s="158"/>
      <c r="P440" s="48"/>
    </row>
    <row r="441" spans="1:16" ht="12" customHeight="1" x14ac:dyDescent="0.2">
      <c r="A441" s="53"/>
      <c r="B441" s="42"/>
      <c r="C441" s="40"/>
      <c r="D441" s="158" t="s">
        <v>267</v>
      </c>
      <c r="E441" s="158"/>
      <c r="F441" s="158"/>
      <c r="G441" s="158"/>
      <c r="H441" s="158"/>
      <c r="I441" s="158"/>
      <c r="J441" s="159">
        <v>1955994.08</v>
      </c>
      <c r="K441" s="158"/>
      <c r="L441" s="158"/>
      <c r="M441" s="159">
        <v>1955994.08</v>
      </c>
      <c r="N441" s="158"/>
      <c r="O441" s="158"/>
      <c r="P441" s="48"/>
    </row>
    <row r="442" spans="1:16" ht="12" customHeight="1" x14ac:dyDescent="0.2">
      <c r="A442" s="53"/>
      <c r="B442" s="42"/>
      <c r="C442" s="40"/>
      <c r="D442" s="161" t="s">
        <v>436</v>
      </c>
      <c r="E442" s="161"/>
      <c r="F442" s="161"/>
      <c r="G442" s="161"/>
      <c r="H442" s="161"/>
      <c r="I442" s="161"/>
      <c r="J442" s="153">
        <f>SUM(J438:L441)</f>
        <v>5481759.1699999999</v>
      </c>
      <c r="K442" s="153"/>
      <c r="L442" s="153"/>
      <c r="M442" s="153">
        <f>SUM(M438:O441)</f>
        <v>5471187.1200000001</v>
      </c>
      <c r="N442" s="153"/>
      <c r="O442" s="153"/>
      <c r="P442" s="48"/>
    </row>
    <row r="443" spans="1:16" ht="12" customHeight="1" x14ac:dyDescent="0.2">
      <c r="A443" s="53"/>
      <c r="B443" s="42"/>
      <c r="C443" s="40"/>
      <c r="D443" s="158" t="s">
        <v>270</v>
      </c>
      <c r="E443" s="158"/>
      <c r="F443" s="158"/>
      <c r="G443" s="158"/>
      <c r="H443" s="158"/>
      <c r="I443" s="158"/>
      <c r="J443" s="159">
        <v>118439.58</v>
      </c>
      <c r="K443" s="158"/>
      <c r="L443" s="158"/>
      <c r="M443" s="159">
        <v>118439.58</v>
      </c>
      <c r="N443" s="158"/>
      <c r="O443" s="158"/>
      <c r="P443" s="48"/>
    </row>
    <row r="444" spans="1:16" ht="12" customHeight="1" x14ac:dyDescent="0.2">
      <c r="A444" s="53"/>
      <c r="B444" s="42"/>
      <c r="C444" s="40"/>
      <c r="D444" s="158" t="s">
        <v>271</v>
      </c>
      <c r="E444" s="158"/>
      <c r="F444" s="158"/>
      <c r="G444" s="158"/>
      <c r="H444" s="158"/>
      <c r="I444" s="158"/>
      <c r="J444" s="159">
        <v>0</v>
      </c>
      <c r="K444" s="158"/>
      <c r="L444" s="158"/>
      <c r="M444" s="159">
        <v>0</v>
      </c>
      <c r="N444" s="158"/>
      <c r="O444" s="158"/>
      <c r="P444" s="48"/>
    </row>
    <row r="445" spans="1:16" ht="12" customHeight="1" x14ac:dyDescent="0.2">
      <c r="A445" s="53"/>
      <c r="B445" s="42"/>
      <c r="C445" s="40"/>
      <c r="D445" s="52"/>
      <c r="E445" s="52"/>
      <c r="F445" s="52"/>
      <c r="G445" s="52"/>
      <c r="H445" s="52"/>
      <c r="I445" s="52"/>
      <c r="J445" s="52"/>
      <c r="K445" s="52"/>
      <c r="L445" s="39"/>
      <c r="M445" s="39"/>
      <c r="N445" s="39"/>
      <c r="O445" s="39"/>
      <c r="P445" s="48"/>
    </row>
    <row r="446" spans="1:16" ht="16.5" customHeight="1" x14ac:dyDescent="0.2">
      <c r="A446" s="53"/>
      <c r="B446" s="42"/>
      <c r="C446" s="40"/>
      <c r="D446" s="52"/>
      <c r="E446" s="52"/>
      <c r="F446" s="52"/>
      <c r="G446" s="52"/>
      <c r="H446" s="52"/>
      <c r="I446" s="52"/>
      <c r="J446" s="52"/>
      <c r="K446" s="52"/>
      <c r="L446" s="39"/>
      <c r="M446" s="39"/>
      <c r="N446" s="39"/>
      <c r="O446" s="39"/>
      <c r="P446" s="48"/>
    </row>
    <row r="447" spans="1:16" ht="13.5" customHeight="1" x14ac:dyDescent="0.2">
      <c r="A447" s="53"/>
      <c r="B447" s="348" t="s">
        <v>246</v>
      </c>
      <c r="C447" s="348"/>
      <c r="D447" s="348"/>
      <c r="E447" s="348"/>
      <c r="F447" s="348"/>
      <c r="G447" s="348"/>
      <c r="H447" s="348"/>
      <c r="I447" s="348"/>
      <c r="J447" s="348"/>
      <c r="K447" s="348"/>
      <c r="L447" s="348"/>
      <c r="M447" s="348"/>
      <c r="N447" s="348"/>
      <c r="O447" s="348"/>
      <c r="P447" s="348"/>
    </row>
    <row r="448" spans="1:16" ht="13.5" customHeight="1" x14ac:dyDescent="0.2">
      <c r="A448" s="53"/>
      <c r="B448" s="348" t="s">
        <v>275</v>
      </c>
      <c r="C448" s="348"/>
      <c r="D448" s="348"/>
      <c r="E448" s="348"/>
      <c r="F448" s="348"/>
      <c r="G448" s="348"/>
      <c r="H448" s="348"/>
      <c r="I448" s="348"/>
      <c r="J448" s="348"/>
      <c r="K448" s="348"/>
      <c r="L448" s="348"/>
      <c r="M448" s="348"/>
      <c r="N448" s="348"/>
      <c r="O448" s="348"/>
      <c r="P448" s="348"/>
    </row>
    <row r="449" spans="1:16" ht="13.5" customHeight="1" x14ac:dyDescent="0.2">
      <c r="A449" s="53"/>
      <c r="B449" s="349"/>
      <c r="C449" s="349"/>
      <c r="D449" s="349"/>
      <c r="E449" s="349"/>
      <c r="F449" s="349"/>
      <c r="G449" s="349"/>
      <c r="H449" s="349"/>
      <c r="I449" s="349"/>
      <c r="J449" s="349"/>
      <c r="K449" s="349"/>
      <c r="L449" s="349"/>
      <c r="M449" s="349"/>
      <c r="N449" s="349"/>
      <c r="O449" s="349"/>
      <c r="P449" s="349"/>
    </row>
    <row r="450" spans="1:16" ht="12" customHeight="1" x14ac:dyDescent="0.2">
      <c r="A450" s="53"/>
      <c r="B450" s="42"/>
      <c r="C450" s="51" t="s">
        <v>59</v>
      </c>
      <c r="D450" s="40"/>
      <c r="E450" s="40"/>
      <c r="F450" s="40"/>
      <c r="G450" s="40"/>
      <c r="H450" s="40"/>
      <c r="I450" s="40"/>
      <c r="J450" s="40"/>
      <c r="K450" s="40"/>
      <c r="L450" s="40"/>
      <c r="M450" s="40"/>
      <c r="N450" s="40"/>
      <c r="O450" s="40"/>
      <c r="P450" s="40"/>
    </row>
    <row r="451" spans="1:16" ht="6" customHeight="1" x14ac:dyDescent="0.2">
      <c r="A451" s="53"/>
      <c r="B451" s="42"/>
      <c r="C451" s="51"/>
      <c r="D451" s="40"/>
      <c r="E451" s="40"/>
      <c r="F451" s="40"/>
      <c r="G451" s="40"/>
      <c r="H451" s="40"/>
      <c r="I451" s="40"/>
      <c r="J451" s="40"/>
      <c r="K451" s="40"/>
      <c r="L451" s="40"/>
      <c r="M451" s="40"/>
      <c r="N451" s="40"/>
      <c r="O451" s="40"/>
      <c r="P451" s="40"/>
    </row>
    <row r="452" spans="1:16" ht="12" customHeight="1" x14ac:dyDescent="0.2">
      <c r="A452" s="53"/>
      <c r="B452" s="42"/>
      <c r="C452" s="58" t="s">
        <v>437</v>
      </c>
      <c r="D452" s="40"/>
      <c r="E452" s="40"/>
      <c r="F452" s="40"/>
      <c r="G452" s="40"/>
      <c r="H452" s="40"/>
      <c r="I452" s="40"/>
      <c r="J452" s="40"/>
      <c r="K452" s="40"/>
      <c r="L452" s="40"/>
      <c r="M452" s="40"/>
      <c r="N452" s="40"/>
      <c r="O452" s="40"/>
      <c r="P452" s="40"/>
    </row>
    <row r="453" spans="1:16" ht="12" customHeight="1" x14ac:dyDescent="0.2">
      <c r="A453" s="53"/>
      <c r="B453" s="42"/>
      <c r="C453" s="51"/>
      <c r="D453" s="40"/>
      <c r="E453" s="40"/>
      <c r="F453" s="40"/>
      <c r="G453" s="40"/>
      <c r="H453" s="40"/>
      <c r="I453" s="40"/>
      <c r="J453" s="40"/>
      <c r="K453" s="40"/>
      <c r="L453" s="40"/>
      <c r="M453" s="40"/>
      <c r="N453" s="40"/>
      <c r="O453" s="40"/>
      <c r="P453" s="40"/>
    </row>
    <row r="454" spans="1:16" ht="12" customHeight="1" x14ac:dyDescent="0.2">
      <c r="A454" s="53"/>
      <c r="B454" s="42"/>
      <c r="C454" s="63" t="s">
        <v>221</v>
      </c>
      <c r="K454" s="66"/>
      <c r="L454" s="66"/>
      <c r="M454" s="66"/>
      <c r="N454" s="66"/>
      <c r="O454" s="66"/>
      <c r="P454" s="66"/>
    </row>
    <row r="455" spans="1:16" ht="6" customHeight="1" x14ac:dyDescent="0.2">
      <c r="A455" s="53"/>
      <c r="B455" s="42"/>
      <c r="C455" s="65"/>
      <c r="D455" s="65"/>
      <c r="E455" s="65"/>
      <c r="F455" s="65"/>
      <c r="G455" s="65"/>
      <c r="H455" s="65"/>
      <c r="I455" s="65"/>
      <c r="J455" s="65"/>
      <c r="K455" s="66"/>
      <c r="L455" s="66"/>
      <c r="M455" s="66"/>
      <c r="N455" s="66"/>
      <c r="O455" s="66"/>
      <c r="P455" s="66"/>
    </row>
    <row r="456" spans="1:16" ht="12" customHeight="1" x14ac:dyDescent="0.2">
      <c r="A456" s="53"/>
      <c r="B456" s="42"/>
      <c r="C456" s="65"/>
      <c r="D456" s="160" t="s">
        <v>50</v>
      </c>
      <c r="E456" s="160"/>
      <c r="F456" s="160"/>
      <c r="G456" s="160"/>
      <c r="H456" s="160"/>
      <c r="I456" s="160"/>
      <c r="J456" s="160">
        <v>2023</v>
      </c>
      <c r="K456" s="160"/>
      <c r="L456" s="160"/>
      <c r="M456" s="160">
        <v>2022</v>
      </c>
      <c r="N456" s="160"/>
      <c r="O456" s="160"/>
      <c r="P456" s="66"/>
    </row>
    <row r="457" spans="1:16" ht="12" customHeight="1" x14ac:dyDescent="0.2">
      <c r="A457" s="53"/>
      <c r="B457" s="42"/>
      <c r="C457" s="65"/>
      <c r="D457" s="158" t="s">
        <v>268</v>
      </c>
      <c r="E457" s="158"/>
      <c r="F457" s="158"/>
      <c r="G457" s="158"/>
      <c r="H457" s="158"/>
      <c r="I457" s="158"/>
      <c r="J457" s="186">
        <v>2847430.45</v>
      </c>
      <c r="K457" s="187"/>
      <c r="L457" s="187"/>
      <c r="M457" s="186">
        <v>2527990.2999999998</v>
      </c>
      <c r="N457" s="187"/>
      <c r="O457" s="187"/>
      <c r="P457" s="66"/>
    </row>
    <row r="458" spans="1:16" ht="12" customHeight="1" x14ac:dyDescent="0.2">
      <c r="A458" s="53"/>
      <c r="B458" s="42"/>
      <c r="C458" s="65"/>
      <c r="D458" s="80" t="s">
        <v>224</v>
      </c>
      <c r="E458" s="279" t="s">
        <v>269</v>
      </c>
      <c r="F458" s="279"/>
      <c r="G458" s="279"/>
      <c r="H458" s="279"/>
      <c r="I458" s="280"/>
      <c r="J458" s="252">
        <f>SUM(J457)</f>
        <v>2847430.45</v>
      </c>
      <c r="K458" s="253"/>
      <c r="L458" s="254"/>
      <c r="M458" s="252">
        <f>SUM(M457)</f>
        <v>2527990.2999999998</v>
      </c>
      <c r="N458" s="253"/>
      <c r="O458" s="254"/>
      <c r="P458" s="66"/>
    </row>
    <row r="459" spans="1:16" ht="12" customHeight="1" x14ac:dyDescent="0.2">
      <c r="A459" s="53"/>
      <c r="B459" s="42"/>
      <c r="C459" s="48"/>
      <c r="D459" s="48"/>
      <c r="E459" s="48"/>
      <c r="F459" s="48"/>
      <c r="G459" s="48"/>
      <c r="H459" s="48"/>
      <c r="I459" s="48"/>
      <c r="J459" s="48"/>
      <c r="K459" s="48"/>
      <c r="L459" s="48"/>
      <c r="M459" s="48"/>
      <c r="N459" s="48"/>
      <c r="O459" s="48"/>
      <c r="P459" s="48"/>
    </row>
    <row r="460" spans="1:16" ht="12" customHeight="1" x14ac:dyDescent="0.2">
      <c r="A460" s="53"/>
      <c r="C460" s="63" t="s">
        <v>222</v>
      </c>
    </row>
    <row r="461" spans="1:16" ht="3.75" customHeight="1" x14ac:dyDescent="0.2">
      <c r="A461" s="53"/>
    </row>
    <row r="462" spans="1:16" ht="12" customHeight="1" x14ac:dyDescent="0.2">
      <c r="A462" s="53"/>
      <c r="D462" s="160" t="s">
        <v>50</v>
      </c>
      <c r="E462" s="160"/>
      <c r="F462" s="160"/>
      <c r="G462" s="160"/>
      <c r="H462" s="160"/>
      <c r="I462" s="160"/>
      <c r="J462" s="160">
        <v>2023</v>
      </c>
      <c r="K462" s="160"/>
      <c r="L462" s="160"/>
      <c r="M462" s="160">
        <v>2022</v>
      </c>
      <c r="N462" s="160"/>
      <c r="O462" s="160"/>
    </row>
    <row r="463" spans="1:16" ht="12" customHeight="1" x14ac:dyDescent="0.2">
      <c r="A463" s="53"/>
      <c r="D463" s="158" t="s">
        <v>270</v>
      </c>
      <c r="E463" s="158"/>
      <c r="F463" s="158"/>
      <c r="G463" s="158"/>
      <c r="H463" s="158"/>
      <c r="I463" s="158"/>
      <c r="J463" s="186">
        <v>118439.58</v>
      </c>
      <c r="K463" s="187"/>
      <c r="L463" s="187"/>
      <c r="M463" s="186">
        <v>118439.58</v>
      </c>
      <c r="N463" s="187"/>
      <c r="O463" s="187"/>
    </row>
    <row r="464" spans="1:16" ht="12" customHeight="1" x14ac:dyDescent="0.2">
      <c r="A464" s="53"/>
      <c r="D464" s="158" t="s">
        <v>271</v>
      </c>
      <c r="E464" s="158"/>
      <c r="F464" s="158"/>
      <c r="G464" s="158"/>
      <c r="H464" s="158"/>
      <c r="I464" s="158"/>
      <c r="J464" s="186">
        <v>0</v>
      </c>
      <c r="K464" s="187"/>
      <c r="L464" s="187"/>
      <c r="M464" s="186">
        <v>0</v>
      </c>
      <c r="N464" s="187"/>
      <c r="O464" s="187"/>
    </row>
    <row r="465" spans="1:16" ht="12" customHeight="1" x14ac:dyDescent="0.2">
      <c r="A465" s="53"/>
      <c r="D465" s="80" t="s">
        <v>224</v>
      </c>
      <c r="E465" s="279" t="s">
        <v>272</v>
      </c>
      <c r="F465" s="279"/>
      <c r="G465" s="279"/>
      <c r="H465" s="279"/>
      <c r="I465" s="280"/>
      <c r="J465" s="252">
        <f>SUM(J463:L464)</f>
        <v>118439.58</v>
      </c>
      <c r="K465" s="253"/>
      <c r="L465" s="254"/>
      <c r="M465" s="252">
        <f>SUM(M463:O464)</f>
        <v>118439.58</v>
      </c>
      <c r="N465" s="253"/>
      <c r="O465" s="254"/>
    </row>
    <row r="466" spans="1:16" ht="12" customHeight="1" x14ac:dyDescent="0.2">
      <c r="A466" s="53"/>
    </row>
    <row r="467" spans="1:16" ht="12" customHeight="1" x14ac:dyDescent="0.2">
      <c r="A467" s="53"/>
      <c r="C467" s="41" t="s">
        <v>60</v>
      </c>
    </row>
    <row r="468" spans="1:16" ht="12" customHeight="1" x14ac:dyDescent="0.2">
      <c r="A468" s="53"/>
    </row>
    <row r="469" spans="1:16" ht="12" customHeight="1" x14ac:dyDescent="0.2">
      <c r="A469" s="53"/>
      <c r="D469" s="160" t="s">
        <v>50</v>
      </c>
      <c r="E469" s="160"/>
      <c r="F469" s="160"/>
      <c r="G469" s="160"/>
      <c r="H469" s="160"/>
      <c r="I469" s="160"/>
      <c r="J469" s="160">
        <v>2023</v>
      </c>
      <c r="K469" s="160"/>
      <c r="L469" s="160"/>
      <c r="M469" s="160">
        <v>2022</v>
      </c>
      <c r="N469" s="160"/>
      <c r="O469" s="160"/>
    </row>
    <row r="470" spans="1:16" s="43" customFormat="1" ht="12" customHeight="1" x14ac:dyDescent="0.2">
      <c r="A470" s="47"/>
      <c r="B470" s="35"/>
      <c r="C470" s="40"/>
      <c r="D470" s="303" t="s">
        <v>438</v>
      </c>
      <c r="E470" s="303"/>
      <c r="F470" s="303"/>
      <c r="G470" s="303"/>
      <c r="H470" s="303"/>
      <c r="I470" s="303"/>
      <c r="J470" s="186">
        <v>2902</v>
      </c>
      <c r="K470" s="187"/>
      <c r="L470" s="187"/>
      <c r="M470" s="186">
        <v>2902</v>
      </c>
      <c r="N470" s="187"/>
      <c r="O470" s="187"/>
      <c r="P470" s="39"/>
    </row>
    <row r="471" spans="1:16" s="43" customFormat="1" ht="12" customHeight="1" x14ac:dyDescent="0.2">
      <c r="A471" s="47"/>
      <c r="B471" s="35"/>
      <c r="C471" s="40"/>
      <c r="D471" s="80" t="s">
        <v>224</v>
      </c>
      <c r="E471" s="279" t="s">
        <v>273</v>
      </c>
      <c r="F471" s="279"/>
      <c r="G471" s="279"/>
      <c r="H471" s="279"/>
      <c r="I471" s="280"/>
      <c r="J471" s="252">
        <f>SUM(J470)</f>
        <v>2902</v>
      </c>
      <c r="K471" s="253"/>
      <c r="L471" s="254"/>
      <c r="M471" s="252">
        <f>SUM(M470)</f>
        <v>2902</v>
      </c>
      <c r="N471" s="253"/>
      <c r="O471" s="254"/>
      <c r="P471" s="39"/>
    </row>
    <row r="472" spans="1:16" ht="12" customHeight="1" x14ac:dyDescent="0.2">
      <c r="A472" s="53"/>
      <c r="C472" s="40"/>
      <c r="D472" s="52"/>
      <c r="E472" s="52"/>
      <c r="F472" s="52"/>
      <c r="G472" s="52"/>
      <c r="H472" s="52"/>
      <c r="I472" s="52"/>
      <c r="J472" s="52"/>
      <c r="K472" s="52"/>
      <c r="L472" s="39"/>
      <c r="M472" s="39"/>
      <c r="N472" s="39"/>
      <c r="O472" s="39"/>
      <c r="P472" s="39"/>
    </row>
    <row r="473" spans="1:16" ht="12" customHeight="1" x14ac:dyDescent="0.2">
      <c r="A473" s="53"/>
      <c r="C473" s="63" t="s">
        <v>223</v>
      </c>
      <c r="K473" s="66"/>
      <c r="L473" s="66"/>
      <c r="M473" s="66"/>
      <c r="N473" s="66"/>
      <c r="O473" s="66"/>
      <c r="P473" s="39"/>
    </row>
    <row r="474" spans="1:16" ht="3.75" customHeight="1" x14ac:dyDescent="0.2">
      <c r="A474" s="53"/>
      <c r="C474" s="65"/>
      <c r="D474" s="65"/>
      <c r="E474" s="65"/>
      <c r="F474" s="65"/>
      <c r="G474" s="65"/>
      <c r="H474" s="65"/>
      <c r="I474" s="65"/>
      <c r="J474" s="65"/>
      <c r="K474" s="66"/>
      <c r="L474" s="66"/>
      <c r="M474" s="66"/>
      <c r="N474" s="66"/>
      <c r="O474" s="66"/>
      <c r="P474" s="39"/>
    </row>
    <row r="475" spans="1:16" ht="12" customHeight="1" x14ac:dyDescent="0.2">
      <c r="A475" s="53"/>
      <c r="C475" s="65"/>
      <c r="D475" s="160" t="s">
        <v>50</v>
      </c>
      <c r="E475" s="160"/>
      <c r="F475" s="160"/>
      <c r="G475" s="160"/>
      <c r="H475" s="160"/>
      <c r="I475" s="160"/>
      <c r="J475" s="160">
        <v>2023</v>
      </c>
      <c r="K475" s="160"/>
      <c r="L475" s="160"/>
      <c r="M475" s="160">
        <v>2022</v>
      </c>
      <c r="N475" s="160"/>
      <c r="O475" s="160"/>
      <c r="P475" s="39"/>
    </row>
    <row r="476" spans="1:16" ht="12" customHeight="1" x14ac:dyDescent="0.2">
      <c r="A476" s="53"/>
      <c r="C476" s="65"/>
      <c r="D476" s="158" t="s">
        <v>274</v>
      </c>
      <c r="E476" s="158"/>
      <c r="F476" s="158"/>
      <c r="G476" s="158"/>
      <c r="H476" s="158"/>
      <c r="I476" s="158"/>
      <c r="J476" s="186">
        <v>118436.55</v>
      </c>
      <c r="K476" s="187"/>
      <c r="L476" s="187"/>
      <c r="M476" s="186">
        <v>118116.18</v>
      </c>
      <c r="N476" s="187"/>
      <c r="O476" s="187"/>
      <c r="P476" s="39"/>
    </row>
    <row r="477" spans="1:16" ht="12" customHeight="1" x14ac:dyDescent="0.2">
      <c r="A477" s="53"/>
      <c r="C477" s="65"/>
      <c r="D477" s="80" t="s">
        <v>224</v>
      </c>
      <c r="E477" s="279" t="s">
        <v>269</v>
      </c>
      <c r="F477" s="279"/>
      <c r="G477" s="279"/>
      <c r="H477" s="279"/>
      <c r="I477" s="280"/>
      <c r="J477" s="252">
        <f>SUM(J476)</f>
        <v>118436.55</v>
      </c>
      <c r="K477" s="253"/>
      <c r="L477" s="254"/>
      <c r="M477" s="252">
        <f>SUM(M476)</f>
        <v>118116.18</v>
      </c>
      <c r="N477" s="253"/>
      <c r="O477" s="254"/>
      <c r="P477" s="39"/>
    </row>
    <row r="478" spans="1:16" ht="12" customHeight="1" x14ac:dyDescent="0.2">
      <c r="C478" s="40"/>
      <c r="D478" s="52"/>
      <c r="E478" s="52"/>
      <c r="F478" s="52"/>
      <c r="G478" s="52"/>
      <c r="H478" s="52"/>
      <c r="I478" s="52"/>
      <c r="J478" s="122"/>
      <c r="K478" s="122"/>
      <c r="L478" s="123"/>
      <c r="M478" s="123"/>
      <c r="N478" s="123"/>
      <c r="O478" s="123"/>
      <c r="P478" s="39"/>
    </row>
    <row r="479" spans="1:16" ht="12" customHeight="1" x14ac:dyDescent="0.2">
      <c r="B479" s="38" t="s">
        <v>48</v>
      </c>
      <c r="C479" s="37" t="s">
        <v>6</v>
      </c>
    </row>
    <row r="480" spans="1:16" ht="12" customHeight="1" x14ac:dyDescent="0.2">
      <c r="B480" s="38"/>
      <c r="C480" s="111" t="s">
        <v>439</v>
      </c>
    </row>
    <row r="481" spans="2:16" ht="12" customHeight="1" x14ac:dyDescent="0.2">
      <c r="B481" s="38"/>
      <c r="C481" s="37"/>
    </row>
    <row r="482" spans="2:16" ht="12" customHeight="1" x14ac:dyDescent="0.2">
      <c r="B482" s="54" t="s">
        <v>61</v>
      </c>
    </row>
    <row r="483" spans="2:16" ht="12" customHeight="1" x14ac:dyDescent="0.2">
      <c r="B483" s="54"/>
    </row>
    <row r="484" spans="2:16" ht="12" customHeight="1" x14ac:dyDescent="0.2">
      <c r="B484" s="54"/>
      <c r="D484" s="154" t="s">
        <v>50</v>
      </c>
      <c r="E484" s="154"/>
      <c r="F484" s="154"/>
      <c r="G484" s="154"/>
      <c r="H484" s="160">
        <v>2023</v>
      </c>
      <c r="I484" s="160"/>
      <c r="J484" s="160"/>
      <c r="K484" s="160">
        <v>2022</v>
      </c>
      <c r="L484" s="160"/>
      <c r="M484" s="160"/>
    </row>
    <row r="485" spans="2:16" ht="12" customHeight="1" x14ac:dyDescent="0.2">
      <c r="B485" s="54"/>
      <c r="D485" s="158" t="s">
        <v>440</v>
      </c>
      <c r="E485" s="158"/>
      <c r="F485" s="158"/>
      <c r="G485" s="158"/>
      <c r="H485" s="159">
        <v>54719715</v>
      </c>
      <c r="I485" s="158"/>
      <c r="J485" s="158"/>
      <c r="K485" s="159">
        <v>15830987.439999999</v>
      </c>
      <c r="L485" s="158"/>
      <c r="M485" s="158"/>
    </row>
    <row r="486" spans="2:16" ht="12" customHeight="1" x14ac:dyDescent="0.2">
      <c r="B486" s="54"/>
      <c r="D486" s="158" t="s">
        <v>441</v>
      </c>
      <c r="E486" s="158"/>
      <c r="F486" s="158"/>
      <c r="G486" s="158"/>
      <c r="H486" s="311">
        <v>0</v>
      </c>
      <c r="I486" s="311"/>
      <c r="J486" s="311"/>
      <c r="K486" s="311">
        <v>0</v>
      </c>
      <c r="L486" s="311"/>
      <c r="M486" s="311"/>
    </row>
    <row r="487" spans="2:16" ht="12" customHeight="1" x14ac:dyDescent="0.2">
      <c r="B487" s="54"/>
      <c r="D487" s="150" t="s">
        <v>442</v>
      </c>
      <c r="E487" s="151"/>
      <c r="F487" s="151"/>
      <c r="G487" s="152"/>
      <c r="H487" s="153">
        <f>SUM(H485:J486)</f>
        <v>54719715</v>
      </c>
      <c r="I487" s="153"/>
      <c r="J487" s="153"/>
      <c r="K487" s="153">
        <f>SUM(K485:M486)</f>
        <v>15830987.439999999</v>
      </c>
      <c r="L487" s="153"/>
      <c r="M487" s="153"/>
    </row>
    <row r="488" spans="2:16" ht="12" customHeight="1" x14ac:dyDescent="0.2">
      <c r="B488" s="348" t="s">
        <v>246</v>
      </c>
      <c r="C488" s="348"/>
      <c r="D488" s="348"/>
      <c r="E488" s="348"/>
      <c r="F488" s="348"/>
      <c r="G488" s="348"/>
      <c r="H488" s="348"/>
      <c r="I488" s="348"/>
      <c r="J488" s="348"/>
      <c r="K488" s="348"/>
      <c r="L488" s="348"/>
      <c r="M488" s="348"/>
      <c r="N488" s="348"/>
      <c r="O488" s="348"/>
      <c r="P488" s="348"/>
    </row>
    <row r="489" spans="2:16" ht="12" customHeight="1" x14ac:dyDescent="0.2">
      <c r="B489" s="348" t="s">
        <v>275</v>
      </c>
      <c r="C489" s="348"/>
      <c r="D489" s="348"/>
      <c r="E489" s="348"/>
      <c r="F489" s="348"/>
      <c r="G489" s="348"/>
      <c r="H489" s="348"/>
      <c r="I489" s="348"/>
      <c r="J489" s="348"/>
      <c r="K489" s="348"/>
      <c r="L489" s="348"/>
      <c r="M489" s="348"/>
      <c r="N489" s="348"/>
      <c r="O489" s="348"/>
      <c r="P489" s="348"/>
    </row>
    <row r="490" spans="2:16" ht="12" customHeight="1" x14ac:dyDescent="0.2">
      <c r="B490" s="38" t="s">
        <v>48</v>
      </c>
      <c r="C490" s="41" t="s">
        <v>444</v>
      </c>
      <c r="D490" s="44"/>
    </row>
    <row r="491" spans="2:16" ht="12" customHeight="1" x14ac:dyDescent="0.2">
      <c r="B491" s="38"/>
      <c r="C491" s="58" t="s">
        <v>443</v>
      </c>
    </row>
    <row r="492" spans="2:16" ht="12" customHeight="1" x14ac:dyDescent="0.2">
      <c r="B492" s="38"/>
      <c r="C492" s="37"/>
    </row>
    <row r="493" spans="2:16" ht="12" customHeight="1" x14ac:dyDescent="0.2">
      <c r="B493" s="38"/>
      <c r="C493" s="37"/>
      <c r="D493" s="154" t="s">
        <v>50</v>
      </c>
      <c r="E493" s="154"/>
      <c r="F493" s="154"/>
      <c r="G493" s="154"/>
      <c r="H493" s="154"/>
      <c r="I493" s="154"/>
      <c r="J493" s="154"/>
      <c r="K493" s="154"/>
      <c r="L493" s="154"/>
      <c r="M493" s="155" t="s">
        <v>55</v>
      </c>
      <c r="N493" s="156"/>
      <c r="O493" s="157"/>
    </row>
    <row r="494" spans="2:16" ht="12" customHeight="1" x14ac:dyDescent="0.2">
      <c r="B494" s="38"/>
      <c r="C494" s="37"/>
      <c r="D494" s="158" t="s">
        <v>445</v>
      </c>
      <c r="E494" s="158"/>
      <c r="F494" s="158"/>
      <c r="G494" s="158"/>
      <c r="H494" s="158"/>
      <c r="I494" s="158"/>
      <c r="J494" s="158"/>
      <c r="K494" s="158"/>
      <c r="L494" s="158"/>
      <c r="M494" s="159">
        <v>31713170.550000001</v>
      </c>
      <c r="N494" s="158"/>
      <c r="O494" s="158"/>
    </row>
    <row r="495" spans="2:16" ht="12" customHeight="1" x14ac:dyDescent="0.2">
      <c r="B495" s="38"/>
      <c r="C495" s="37"/>
      <c r="D495" s="158" t="s">
        <v>446</v>
      </c>
      <c r="E495" s="158"/>
      <c r="F495" s="158"/>
      <c r="G495" s="158"/>
      <c r="H495" s="158"/>
      <c r="I495" s="158"/>
      <c r="J495" s="158"/>
      <c r="K495" s="158"/>
      <c r="L495" s="158"/>
      <c r="M495" s="159">
        <v>16709410.109999999</v>
      </c>
      <c r="N495" s="158"/>
      <c r="O495" s="158"/>
    </row>
    <row r="496" spans="2:16" ht="12" customHeight="1" x14ac:dyDescent="0.2">
      <c r="B496" s="38"/>
      <c r="C496" s="37"/>
      <c r="D496" s="158" t="s">
        <v>447</v>
      </c>
      <c r="E496" s="158"/>
      <c r="F496" s="158"/>
      <c r="G496" s="158"/>
      <c r="H496" s="158"/>
      <c r="I496" s="158"/>
      <c r="J496" s="158"/>
      <c r="K496" s="158"/>
      <c r="L496" s="158"/>
      <c r="M496" s="159">
        <v>6139963.9400000004</v>
      </c>
      <c r="N496" s="158"/>
      <c r="O496" s="158"/>
    </row>
    <row r="497" spans="2:16" ht="12" customHeight="1" x14ac:dyDescent="0.2">
      <c r="B497" s="38"/>
      <c r="C497" s="37"/>
      <c r="D497" s="158" t="s">
        <v>448</v>
      </c>
      <c r="E497" s="158"/>
      <c r="F497" s="158"/>
      <c r="G497" s="158"/>
      <c r="H497" s="158"/>
      <c r="I497" s="158"/>
      <c r="J497" s="158"/>
      <c r="K497" s="158"/>
      <c r="L497" s="158"/>
      <c r="M497" s="159">
        <v>157170.4</v>
      </c>
      <c r="N497" s="158"/>
      <c r="O497" s="158"/>
    </row>
    <row r="498" spans="2:16" ht="12" customHeight="1" x14ac:dyDescent="0.2">
      <c r="B498" s="38"/>
      <c r="C498" s="37"/>
      <c r="D498" s="150" t="s">
        <v>449</v>
      </c>
      <c r="E498" s="151"/>
      <c r="F498" s="151"/>
      <c r="G498" s="151"/>
      <c r="H498" s="151"/>
      <c r="I498" s="151"/>
      <c r="J498" s="151"/>
      <c r="K498" s="151"/>
      <c r="L498" s="152"/>
      <c r="M498" s="153">
        <f>SUM(M494:O497)</f>
        <v>54719714.999999993</v>
      </c>
      <c r="N498" s="153"/>
      <c r="O498" s="153"/>
    </row>
    <row r="499" spans="2:16" ht="7.5" customHeight="1" x14ac:dyDescent="0.2">
      <c r="B499" s="54"/>
    </row>
    <row r="500" spans="2:16" ht="12" customHeight="1" x14ac:dyDescent="0.2">
      <c r="B500" s="55"/>
      <c r="C500" s="84" t="s">
        <v>217</v>
      </c>
      <c r="D500" s="42"/>
      <c r="E500" s="42"/>
      <c r="F500" s="42"/>
      <c r="G500" s="42"/>
      <c r="H500" s="42"/>
      <c r="I500" s="42"/>
      <c r="J500" s="42"/>
      <c r="K500" s="42"/>
      <c r="L500" s="42"/>
      <c r="M500" s="42"/>
      <c r="N500" s="42"/>
      <c r="O500" s="42"/>
      <c r="P500" s="42"/>
    </row>
    <row r="501" spans="2:16" ht="7.5" customHeight="1" x14ac:dyDescent="0.2">
      <c r="B501" s="55"/>
      <c r="C501" s="42"/>
      <c r="D501" s="42"/>
      <c r="E501" s="42"/>
      <c r="F501" s="42"/>
      <c r="G501" s="42"/>
      <c r="H501" s="42"/>
      <c r="I501" s="42"/>
      <c r="J501" s="42"/>
      <c r="K501" s="42"/>
      <c r="L501" s="42"/>
      <c r="M501" s="42"/>
      <c r="N501" s="42"/>
      <c r="O501" s="42"/>
      <c r="P501" s="42"/>
    </row>
    <row r="502" spans="2:16" ht="12" customHeight="1" x14ac:dyDescent="0.2">
      <c r="B502" s="55"/>
      <c r="C502" s="143" t="s">
        <v>452</v>
      </c>
      <c r="D502" s="143"/>
      <c r="E502" s="143"/>
      <c r="F502" s="143"/>
      <c r="G502" s="143"/>
      <c r="H502" s="143"/>
      <c r="I502" s="143"/>
      <c r="J502" s="143"/>
      <c r="K502" s="143"/>
      <c r="L502" s="143"/>
      <c r="M502" s="143"/>
      <c r="N502" s="143"/>
      <c r="O502" s="143"/>
      <c r="P502" s="143"/>
    </row>
    <row r="503" spans="2:16" ht="12" customHeight="1" x14ac:dyDescent="0.2">
      <c r="B503" s="55"/>
      <c r="C503" s="143"/>
      <c r="D503" s="143"/>
      <c r="E503" s="143"/>
      <c r="F503" s="143"/>
      <c r="G503" s="143"/>
      <c r="H503" s="143"/>
      <c r="I503" s="143"/>
      <c r="J503" s="143"/>
      <c r="K503" s="143"/>
      <c r="L503" s="143"/>
      <c r="M503" s="143"/>
      <c r="N503" s="143"/>
      <c r="O503" s="143"/>
      <c r="P503" s="143"/>
    </row>
    <row r="504" spans="2:16" ht="12" customHeight="1" x14ac:dyDescent="0.2">
      <c r="B504" s="55"/>
      <c r="C504" s="143"/>
      <c r="D504" s="143"/>
      <c r="E504" s="143"/>
      <c r="F504" s="143"/>
      <c r="G504" s="143"/>
      <c r="H504" s="143"/>
      <c r="I504" s="143"/>
      <c r="J504" s="143"/>
      <c r="K504" s="143"/>
      <c r="L504" s="143"/>
      <c r="M504" s="143"/>
      <c r="N504" s="143"/>
      <c r="O504" s="143"/>
      <c r="P504" s="143"/>
    </row>
    <row r="505" spans="2:16" ht="12" customHeight="1" x14ac:dyDescent="0.2">
      <c r="B505" s="55"/>
      <c r="C505" s="119"/>
      <c r="D505" s="146" t="s">
        <v>450</v>
      </c>
      <c r="E505" s="146"/>
      <c r="F505" s="146"/>
      <c r="G505" s="146"/>
      <c r="H505" s="146"/>
      <c r="I505" s="44"/>
      <c r="J505" s="145">
        <v>21137.69</v>
      </c>
      <c r="K505" s="145"/>
      <c r="L505" s="145"/>
      <c r="M505" s="119"/>
      <c r="N505" s="119"/>
      <c r="O505" s="119"/>
      <c r="P505" s="119"/>
    </row>
    <row r="506" spans="2:16" ht="12" customHeight="1" x14ac:dyDescent="0.2">
      <c r="B506" s="55"/>
      <c r="C506" s="119"/>
      <c r="D506" s="146" t="s">
        <v>451</v>
      </c>
      <c r="E506" s="146"/>
      <c r="F506" s="146"/>
      <c r="G506" s="146"/>
      <c r="H506" s="146"/>
      <c r="I506" s="44"/>
      <c r="J506" s="145">
        <v>4770412.16</v>
      </c>
      <c r="K506" s="145"/>
      <c r="L506" s="145"/>
      <c r="M506" s="119"/>
      <c r="N506" s="119"/>
      <c r="O506" s="119"/>
      <c r="P506" s="119"/>
    </row>
    <row r="507" spans="2:16" ht="12" customHeight="1" x14ac:dyDescent="0.2">
      <c r="B507" s="55"/>
      <c r="C507" s="119"/>
      <c r="D507" s="144" t="s">
        <v>453</v>
      </c>
      <c r="E507" s="144"/>
      <c r="F507" s="144"/>
      <c r="G507" s="119"/>
      <c r="H507" s="119"/>
      <c r="I507" s="119"/>
      <c r="J507" s="145">
        <v>11987440.84</v>
      </c>
      <c r="K507" s="145"/>
      <c r="L507" s="145"/>
      <c r="M507" s="119"/>
      <c r="N507" s="119"/>
      <c r="O507" s="119"/>
      <c r="P507" s="119"/>
    </row>
    <row r="508" spans="2:16" ht="12" customHeight="1" x14ac:dyDescent="0.2">
      <c r="B508" s="55"/>
      <c r="C508" s="119"/>
      <c r="D508" s="146" t="s">
        <v>454</v>
      </c>
      <c r="E508" s="146"/>
      <c r="F508" s="146"/>
      <c r="G508" s="146"/>
      <c r="H508" s="146"/>
      <c r="I508" s="119"/>
      <c r="J508" s="145">
        <v>9666006.0899999999</v>
      </c>
      <c r="K508" s="145"/>
      <c r="L508" s="145"/>
      <c r="M508" s="119"/>
      <c r="N508" s="119"/>
      <c r="O508" s="119"/>
      <c r="P508" s="119"/>
    </row>
    <row r="509" spans="2:16" ht="12" customHeight="1" x14ac:dyDescent="0.2">
      <c r="B509" s="55"/>
      <c r="C509" s="119"/>
      <c r="D509" s="146" t="s">
        <v>455</v>
      </c>
      <c r="E509" s="146"/>
      <c r="F509" s="146"/>
      <c r="G509" s="146"/>
      <c r="H509" s="146"/>
      <c r="I509" s="119"/>
      <c r="J509" s="147">
        <v>5268173.7699999996</v>
      </c>
      <c r="K509" s="147"/>
      <c r="L509" s="147"/>
      <c r="M509" s="119"/>
      <c r="N509" s="119"/>
      <c r="O509" s="119"/>
      <c r="P509" s="119"/>
    </row>
    <row r="510" spans="2:16" ht="12" customHeight="1" thickBot="1" x14ac:dyDescent="0.25">
      <c r="B510" s="55"/>
      <c r="C510" s="119"/>
      <c r="D510" s="148" t="s">
        <v>456</v>
      </c>
      <c r="E510" s="148"/>
      <c r="F510" s="148"/>
      <c r="G510" s="148"/>
      <c r="H510" s="148"/>
      <c r="I510" s="148"/>
      <c r="J510" s="149">
        <f t="shared" ref="J510" si="2">SUM(J505:L509)</f>
        <v>31713170.550000001</v>
      </c>
      <c r="K510" s="149"/>
      <c r="L510" s="149"/>
      <c r="M510" s="119"/>
      <c r="N510" s="119"/>
      <c r="O510" s="119"/>
      <c r="P510" s="119"/>
    </row>
    <row r="511" spans="2:16" ht="12" customHeight="1" thickTop="1" x14ac:dyDescent="0.2">
      <c r="B511" s="55"/>
      <c r="C511" s="119"/>
      <c r="D511" s="119"/>
      <c r="E511" s="119"/>
      <c r="F511" s="119"/>
      <c r="G511" s="119"/>
      <c r="H511" s="119"/>
      <c r="I511" s="119"/>
      <c r="J511" s="119"/>
      <c r="K511" s="119"/>
      <c r="L511" s="119"/>
      <c r="M511" s="119"/>
      <c r="N511" s="119"/>
      <c r="O511" s="119"/>
      <c r="P511" s="119"/>
    </row>
    <row r="512" spans="2:16" ht="12" customHeight="1" x14ac:dyDescent="0.2">
      <c r="B512" s="55"/>
      <c r="C512" s="84" t="s">
        <v>457</v>
      </c>
      <c r="D512" s="44"/>
      <c r="E512" s="44"/>
      <c r="F512" s="44"/>
      <c r="G512" s="44"/>
      <c r="H512" s="44"/>
      <c r="I512" s="44"/>
      <c r="J512" s="44"/>
      <c r="K512" s="44"/>
      <c r="L512" s="44"/>
      <c r="M512" s="44"/>
      <c r="N512" s="44"/>
      <c r="O512" s="44"/>
      <c r="P512" s="44"/>
    </row>
    <row r="513" spans="2:16" ht="12" customHeight="1" x14ac:dyDescent="0.2">
      <c r="B513" s="55"/>
      <c r="C513" s="143" t="s">
        <v>467</v>
      </c>
      <c r="D513" s="143"/>
      <c r="E513" s="143"/>
      <c r="F513" s="143"/>
      <c r="G513" s="143"/>
      <c r="H513" s="143"/>
      <c r="I513" s="143"/>
      <c r="J513" s="143"/>
      <c r="K513" s="143"/>
      <c r="L513" s="143"/>
      <c r="M513" s="143"/>
      <c r="N513" s="143"/>
      <c r="O513" s="143"/>
      <c r="P513" s="143"/>
    </row>
    <row r="514" spans="2:16" ht="12" customHeight="1" x14ac:dyDescent="0.2">
      <c r="B514" s="55"/>
      <c r="C514" s="143"/>
      <c r="D514" s="143"/>
      <c r="E514" s="143"/>
      <c r="F514" s="143"/>
      <c r="G514" s="143"/>
      <c r="H514" s="143"/>
      <c r="I514" s="143"/>
      <c r="J514" s="143"/>
      <c r="K514" s="143"/>
      <c r="L514" s="143"/>
      <c r="M514" s="143"/>
      <c r="N514" s="143"/>
      <c r="O514" s="143"/>
      <c r="P514" s="143"/>
    </row>
    <row r="515" spans="2:16" ht="12" customHeight="1" x14ac:dyDescent="0.2">
      <c r="B515" s="55"/>
      <c r="C515" s="143"/>
      <c r="D515" s="143"/>
      <c r="E515" s="143"/>
      <c r="F515" s="143"/>
      <c r="G515" s="143"/>
      <c r="H515" s="143"/>
      <c r="I515" s="143"/>
      <c r="J515" s="143"/>
      <c r="K515" s="143"/>
      <c r="L515" s="143"/>
      <c r="M515" s="143"/>
      <c r="N515" s="143"/>
      <c r="O515" s="143"/>
      <c r="P515" s="143"/>
    </row>
    <row r="516" spans="2:16" ht="12" customHeight="1" x14ac:dyDescent="0.2">
      <c r="B516" s="55"/>
      <c r="C516" s="84"/>
      <c r="D516" s="140" t="s">
        <v>458</v>
      </c>
      <c r="E516" s="140"/>
      <c r="F516" s="140"/>
      <c r="G516" s="140"/>
      <c r="H516" s="44"/>
      <c r="I516" s="44"/>
      <c r="J516" s="44"/>
      <c r="K516" s="139">
        <v>831216.31</v>
      </c>
      <c r="L516" s="139"/>
      <c r="M516" s="139"/>
      <c r="N516" s="44"/>
      <c r="O516" s="44"/>
      <c r="P516" s="44"/>
    </row>
    <row r="517" spans="2:16" ht="12" customHeight="1" x14ac:dyDescent="0.2">
      <c r="B517" s="55"/>
      <c r="C517" s="84"/>
      <c r="D517" s="140" t="s">
        <v>459</v>
      </c>
      <c r="E517" s="140"/>
      <c r="F517" s="140"/>
      <c r="G517" s="140"/>
      <c r="H517" s="44"/>
      <c r="I517" s="44"/>
      <c r="J517" s="44"/>
      <c r="K517" s="139">
        <v>19526.169999999998</v>
      </c>
      <c r="L517" s="139"/>
      <c r="M517" s="139"/>
      <c r="N517" s="44"/>
      <c r="O517" s="44"/>
      <c r="P517" s="44"/>
    </row>
    <row r="518" spans="2:16" ht="12" customHeight="1" x14ac:dyDescent="0.2">
      <c r="B518" s="55"/>
      <c r="C518" s="84"/>
      <c r="D518" s="124" t="s">
        <v>460</v>
      </c>
      <c r="E518" s="124"/>
      <c r="F518" s="124"/>
      <c r="G518" s="124"/>
      <c r="H518" s="44"/>
      <c r="I518" s="44"/>
      <c r="J518" s="44"/>
      <c r="K518" s="139">
        <v>74960.55</v>
      </c>
      <c r="L518" s="139"/>
      <c r="M518" s="139"/>
      <c r="N518" s="44"/>
      <c r="O518" s="44"/>
      <c r="P518" s="44"/>
    </row>
    <row r="519" spans="2:16" ht="12" customHeight="1" x14ac:dyDescent="0.2">
      <c r="B519" s="55"/>
      <c r="C519" s="84"/>
      <c r="D519" s="124" t="s">
        <v>461</v>
      </c>
      <c r="E519" s="124"/>
      <c r="F519" s="124"/>
      <c r="G519" s="124"/>
      <c r="H519" s="44"/>
      <c r="I519" s="44"/>
      <c r="J519" s="44"/>
      <c r="K519" s="139">
        <v>94.74</v>
      </c>
      <c r="L519" s="139"/>
      <c r="M519" s="139"/>
      <c r="N519" s="44"/>
      <c r="O519" s="44"/>
      <c r="P519" s="44"/>
    </row>
    <row r="520" spans="2:16" ht="12" customHeight="1" x14ac:dyDescent="0.2">
      <c r="B520" s="55"/>
      <c r="C520" s="84"/>
      <c r="D520" s="140" t="s">
        <v>462</v>
      </c>
      <c r="E520" s="140"/>
      <c r="F520" s="140"/>
      <c r="G520" s="140"/>
      <c r="H520" s="44"/>
      <c r="I520" s="44"/>
      <c r="J520" s="44"/>
      <c r="K520" s="139">
        <v>6782255.6900000004</v>
      </c>
      <c r="L520" s="139"/>
      <c r="M520" s="139"/>
      <c r="N520" s="44"/>
      <c r="O520" s="44"/>
      <c r="P520" s="44"/>
    </row>
    <row r="521" spans="2:16" ht="12" customHeight="1" x14ac:dyDescent="0.2">
      <c r="B521" s="55"/>
      <c r="C521" s="44"/>
      <c r="D521" s="124" t="s">
        <v>463</v>
      </c>
      <c r="E521" s="124"/>
      <c r="F521" s="124"/>
      <c r="G521" s="124"/>
      <c r="H521" s="44"/>
      <c r="I521" s="44"/>
      <c r="J521" s="44"/>
      <c r="K521" s="139">
        <v>5058831.9800000004</v>
      </c>
      <c r="L521" s="139"/>
      <c r="M521" s="139"/>
      <c r="N521" s="44"/>
      <c r="O521" s="44"/>
      <c r="P521" s="44"/>
    </row>
    <row r="522" spans="2:16" ht="12" customHeight="1" x14ac:dyDescent="0.2">
      <c r="B522" s="55"/>
      <c r="C522" s="44"/>
      <c r="D522" s="124" t="s">
        <v>464</v>
      </c>
      <c r="E522" s="124"/>
      <c r="F522" s="124"/>
      <c r="G522" s="124"/>
      <c r="H522" s="44"/>
      <c r="I522" s="44"/>
      <c r="J522" s="44"/>
      <c r="K522" s="139">
        <v>761824.37</v>
      </c>
      <c r="L522" s="139"/>
      <c r="M522" s="139"/>
      <c r="N522" s="44"/>
      <c r="O522" s="44"/>
      <c r="P522" s="44"/>
    </row>
    <row r="523" spans="2:16" ht="12" customHeight="1" x14ac:dyDescent="0.2">
      <c r="B523" s="55"/>
      <c r="C523" s="44"/>
      <c r="D523" s="124" t="s">
        <v>468</v>
      </c>
      <c r="E523" s="124"/>
      <c r="F523" s="124"/>
      <c r="G523" s="124"/>
      <c r="H523" s="44"/>
      <c r="I523" s="44"/>
      <c r="J523" s="44"/>
      <c r="K523" s="139">
        <v>4571.88</v>
      </c>
      <c r="L523" s="139"/>
      <c r="M523" s="139"/>
      <c r="N523" s="44"/>
      <c r="O523" s="44"/>
      <c r="P523" s="44"/>
    </row>
    <row r="524" spans="2:16" ht="12" customHeight="1" x14ac:dyDescent="0.2">
      <c r="B524" s="55"/>
      <c r="C524" s="44"/>
      <c r="D524" s="140" t="s">
        <v>465</v>
      </c>
      <c r="E524" s="140"/>
      <c r="F524" s="140"/>
      <c r="G524" s="140"/>
      <c r="H524" s="44"/>
      <c r="I524" s="44"/>
      <c r="J524" s="44"/>
      <c r="K524" s="139">
        <v>61358.400000000001</v>
      </c>
      <c r="L524" s="139"/>
      <c r="M524" s="139"/>
      <c r="N524" s="44"/>
      <c r="O524" s="44"/>
      <c r="P524" s="44"/>
    </row>
    <row r="525" spans="2:16" ht="12" customHeight="1" x14ac:dyDescent="0.2">
      <c r="B525" s="55"/>
      <c r="C525" s="44"/>
      <c r="D525" s="118" t="s">
        <v>466</v>
      </c>
      <c r="E525" s="118"/>
      <c r="F525" s="118"/>
      <c r="G525" s="118"/>
      <c r="H525" s="44"/>
      <c r="I525" s="44"/>
      <c r="J525" s="44"/>
      <c r="K525" s="141">
        <v>3114770.02</v>
      </c>
      <c r="L525" s="141"/>
      <c r="M525" s="141"/>
      <c r="N525" s="44"/>
      <c r="O525" s="44"/>
      <c r="P525" s="44"/>
    </row>
    <row r="526" spans="2:16" ht="12" customHeight="1" x14ac:dyDescent="0.2">
      <c r="B526" s="55"/>
      <c r="C526" s="44"/>
      <c r="D526" s="118"/>
      <c r="E526" s="118"/>
      <c r="F526" s="118"/>
      <c r="G526" s="118"/>
      <c r="H526" s="44"/>
      <c r="I526" s="44"/>
      <c r="J526" s="44"/>
      <c r="K526" s="142">
        <f>SUM(K516:M525)</f>
        <v>16709410.110000001</v>
      </c>
      <c r="L526" s="142"/>
      <c r="M526" s="142"/>
      <c r="N526" s="44"/>
      <c r="O526" s="44"/>
      <c r="P526" s="44"/>
    </row>
    <row r="527" spans="2:16" ht="12" customHeight="1" x14ac:dyDescent="0.2">
      <c r="B527" s="348" t="s">
        <v>246</v>
      </c>
      <c r="C527" s="348"/>
      <c r="D527" s="348"/>
      <c r="E527" s="348"/>
      <c r="F527" s="348"/>
      <c r="G527" s="348"/>
      <c r="H527" s="348"/>
      <c r="I527" s="348"/>
      <c r="J527" s="348"/>
      <c r="K527" s="348"/>
      <c r="L527" s="348"/>
      <c r="M527" s="348"/>
      <c r="N527" s="348"/>
      <c r="O527" s="348"/>
      <c r="P527" s="348"/>
    </row>
    <row r="528" spans="2:16" ht="12" customHeight="1" x14ac:dyDescent="0.2">
      <c r="B528" s="348" t="s">
        <v>275</v>
      </c>
      <c r="C528" s="348"/>
      <c r="D528" s="348"/>
      <c r="E528" s="348"/>
      <c r="F528" s="348"/>
      <c r="G528" s="348"/>
      <c r="H528" s="348"/>
      <c r="I528" s="348"/>
      <c r="J528" s="348"/>
      <c r="K528" s="348"/>
      <c r="L528" s="348"/>
      <c r="M528" s="348"/>
      <c r="N528" s="348"/>
      <c r="O528" s="348"/>
      <c r="P528" s="348"/>
    </row>
    <row r="529" spans="2:16" ht="12" customHeight="1" x14ac:dyDescent="0.2">
      <c r="B529" s="55"/>
      <c r="C529" s="84" t="s">
        <v>218</v>
      </c>
      <c r="D529" s="42"/>
      <c r="E529" s="42"/>
      <c r="F529" s="42"/>
      <c r="G529" s="42"/>
      <c r="H529" s="42"/>
      <c r="I529" s="42"/>
      <c r="J529" s="42"/>
      <c r="K529" s="42"/>
      <c r="L529" s="42"/>
      <c r="M529" s="42"/>
      <c r="N529" s="42"/>
      <c r="O529" s="42"/>
      <c r="P529" s="42"/>
    </row>
    <row r="530" spans="2:16" ht="7.5" customHeight="1" x14ac:dyDescent="0.2">
      <c r="B530" s="55"/>
      <c r="C530" s="42"/>
      <c r="D530" s="42"/>
      <c r="E530" s="42"/>
      <c r="F530" s="42"/>
      <c r="G530" s="42"/>
      <c r="H530" s="42"/>
      <c r="I530" s="42"/>
      <c r="J530" s="42"/>
      <c r="K530" s="42"/>
      <c r="L530" s="42"/>
      <c r="M530" s="42"/>
      <c r="N530" s="42"/>
      <c r="O530" s="42"/>
      <c r="P530" s="42"/>
    </row>
    <row r="531" spans="2:16" ht="24" customHeight="1" x14ac:dyDescent="0.2">
      <c r="B531" s="55"/>
      <c r="C531" s="281" t="s">
        <v>469</v>
      </c>
      <c r="D531" s="281"/>
      <c r="E531" s="281"/>
      <c r="F531" s="281"/>
      <c r="G531" s="281"/>
      <c r="H531" s="281"/>
      <c r="I531" s="281"/>
      <c r="J531" s="281"/>
      <c r="K531" s="281"/>
      <c r="L531" s="281"/>
      <c r="M531" s="281"/>
      <c r="N531" s="281"/>
      <c r="O531" s="281"/>
      <c r="P531" s="281"/>
    </row>
    <row r="532" spans="2:16" ht="12" customHeight="1" x14ac:dyDescent="0.2">
      <c r="B532" s="55"/>
      <c r="C532" s="42"/>
      <c r="D532" s="42"/>
      <c r="E532" s="42"/>
      <c r="F532" s="42"/>
      <c r="G532" s="42"/>
      <c r="H532" s="42"/>
      <c r="I532" s="42"/>
      <c r="J532" s="42"/>
      <c r="K532" s="42"/>
      <c r="L532" s="42"/>
      <c r="M532" s="42"/>
      <c r="N532" s="42"/>
      <c r="O532" s="42"/>
      <c r="P532" s="42"/>
    </row>
    <row r="533" spans="2:16" ht="12" customHeight="1" x14ac:dyDescent="0.2">
      <c r="B533" s="55"/>
      <c r="C533" s="42"/>
      <c r="D533" s="42"/>
      <c r="E533" s="178" t="s">
        <v>50</v>
      </c>
      <c r="F533" s="179"/>
      <c r="G533" s="179"/>
      <c r="H533" s="179"/>
      <c r="I533" s="179"/>
      <c r="J533" s="179"/>
      <c r="K533" s="180"/>
      <c r="L533" s="177" t="s">
        <v>55</v>
      </c>
      <c r="M533" s="177"/>
      <c r="N533" s="177"/>
      <c r="O533" s="42"/>
      <c r="P533" s="42"/>
    </row>
    <row r="534" spans="2:16" ht="12" customHeight="1" x14ac:dyDescent="0.2">
      <c r="B534" s="55"/>
      <c r="C534" s="42"/>
      <c r="D534" s="42"/>
      <c r="E534" s="132" t="s">
        <v>470</v>
      </c>
      <c r="F534" s="133"/>
      <c r="G534" s="133"/>
      <c r="H534" s="133"/>
      <c r="I534" s="133"/>
      <c r="J534" s="133"/>
      <c r="K534" s="134"/>
      <c r="L534" s="293">
        <v>1800</v>
      </c>
      <c r="M534" s="294"/>
      <c r="N534" s="294"/>
      <c r="O534" s="42"/>
      <c r="P534" s="42"/>
    </row>
    <row r="535" spans="2:16" ht="12" customHeight="1" x14ac:dyDescent="0.2">
      <c r="B535" s="55"/>
      <c r="C535" s="42"/>
      <c r="D535" s="42"/>
      <c r="E535" s="132" t="s">
        <v>471</v>
      </c>
      <c r="F535" s="133"/>
      <c r="G535" s="133"/>
      <c r="H535" s="133"/>
      <c r="I535" s="133"/>
      <c r="J535" s="133"/>
      <c r="K535" s="134"/>
      <c r="L535" s="293">
        <v>3820.23</v>
      </c>
      <c r="M535" s="294"/>
      <c r="N535" s="294"/>
      <c r="O535" s="42"/>
      <c r="P535" s="42"/>
    </row>
    <row r="536" spans="2:16" ht="12" customHeight="1" x14ac:dyDescent="0.2">
      <c r="B536" s="55"/>
      <c r="C536" s="42"/>
      <c r="D536" s="42"/>
      <c r="E536" s="132" t="s">
        <v>472</v>
      </c>
      <c r="F536" s="133"/>
      <c r="G536" s="133"/>
      <c r="H536" s="133"/>
      <c r="I536" s="133"/>
      <c r="J536" s="133"/>
      <c r="K536" s="134"/>
      <c r="L536" s="293">
        <v>17865</v>
      </c>
      <c r="M536" s="294"/>
      <c r="N536" s="294"/>
      <c r="O536" s="42"/>
      <c r="P536" s="42"/>
    </row>
    <row r="537" spans="2:16" ht="12" customHeight="1" x14ac:dyDescent="0.2">
      <c r="B537" s="55"/>
      <c r="C537" s="42"/>
      <c r="D537" s="42"/>
      <c r="E537" s="132" t="s">
        <v>473</v>
      </c>
      <c r="F537" s="133"/>
      <c r="G537" s="133"/>
      <c r="H537" s="133"/>
      <c r="I537" s="133"/>
      <c r="J537" s="133"/>
      <c r="K537" s="134"/>
      <c r="L537" s="293">
        <v>700</v>
      </c>
      <c r="M537" s="294"/>
      <c r="N537" s="294"/>
      <c r="O537" s="42"/>
      <c r="P537" s="42"/>
    </row>
    <row r="538" spans="2:16" ht="12" customHeight="1" x14ac:dyDescent="0.2">
      <c r="B538" s="55"/>
      <c r="C538" s="42"/>
      <c r="D538" s="42"/>
      <c r="E538" s="132" t="s">
        <v>474</v>
      </c>
      <c r="F538" s="133"/>
      <c r="G538" s="133"/>
      <c r="H538" s="133"/>
      <c r="I538" s="133"/>
      <c r="J538" s="133"/>
      <c r="K538" s="134"/>
      <c r="L538" s="293">
        <v>539.91999999999996</v>
      </c>
      <c r="M538" s="294"/>
      <c r="N538" s="294"/>
      <c r="O538" s="42"/>
      <c r="P538" s="42"/>
    </row>
    <row r="539" spans="2:16" ht="12" customHeight="1" x14ac:dyDescent="0.2">
      <c r="B539" s="55"/>
      <c r="C539" s="42"/>
      <c r="D539" s="42"/>
      <c r="E539" s="132" t="s">
        <v>475</v>
      </c>
      <c r="F539" s="133"/>
      <c r="G539" s="133"/>
      <c r="H539" s="133"/>
      <c r="I539" s="133"/>
      <c r="J539" s="133"/>
      <c r="K539" s="134"/>
      <c r="L539" s="135">
        <v>1392</v>
      </c>
      <c r="M539" s="135"/>
      <c r="N539" s="135"/>
      <c r="O539" s="42"/>
      <c r="P539" s="42"/>
    </row>
    <row r="540" spans="2:16" ht="12" customHeight="1" x14ac:dyDescent="0.2">
      <c r="B540" s="55"/>
      <c r="C540" s="42"/>
      <c r="D540" s="42"/>
      <c r="E540" s="132" t="s">
        <v>476</v>
      </c>
      <c r="F540" s="133"/>
      <c r="G540" s="133"/>
      <c r="H540" s="133"/>
      <c r="I540" s="133"/>
      <c r="J540" s="133"/>
      <c r="K540" s="134"/>
      <c r="L540" s="135">
        <v>15402.82</v>
      </c>
      <c r="M540" s="135"/>
      <c r="N540" s="135"/>
      <c r="O540" s="42"/>
      <c r="P540" s="42"/>
    </row>
    <row r="541" spans="2:16" ht="12" customHeight="1" x14ac:dyDescent="0.2">
      <c r="B541" s="55"/>
      <c r="C541" s="42"/>
      <c r="D541" s="42"/>
      <c r="E541" s="132" t="s">
        <v>477</v>
      </c>
      <c r="F541" s="133"/>
      <c r="G541" s="133"/>
      <c r="H541" s="133"/>
      <c r="I541" s="133"/>
      <c r="J541" s="133"/>
      <c r="K541" s="134"/>
      <c r="L541" s="135">
        <v>4260.3</v>
      </c>
      <c r="M541" s="135"/>
      <c r="N541" s="135"/>
      <c r="O541" s="42"/>
      <c r="P541" s="42"/>
    </row>
    <row r="542" spans="2:16" ht="12" customHeight="1" x14ac:dyDescent="0.2">
      <c r="B542" s="55"/>
      <c r="C542" s="42"/>
      <c r="D542" s="42"/>
      <c r="E542" s="132" t="s">
        <v>478</v>
      </c>
      <c r="F542" s="133"/>
      <c r="G542" s="133"/>
      <c r="H542" s="133"/>
      <c r="I542" s="133"/>
      <c r="J542" s="133"/>
      <c r="K542" s="134"/>
      <c r="L542" s="135">
        <v>120414.96</v>
      </c>
      <c r="M542" s="135"/>
      <c r="N542" s="135"/>
      <c r="O542" s="42"/>
      <c r="P542" s="42"/>
    </row>
    <row r="543" spans="2:16" ht="12" customHeight="1" x14ac:dyDescent="0.2">
      <c r="B543" s="55"/>
      <c r="C543" s="42"/>
      <c r="D543" s="42"/>
      <c r="E543" s="132" t="s">
        <v>479</v>
      </c>
      <c r="F543" s="133"/>
      <c r="G543" s="133"/>
      <c r="H543" s="133"/>
      <c r="I543" s="133"/>
      <c r="J543" s="133"/>
      <c r="K543" s="134"/>
      <c r="L543" s="135">
        <v>95000</v>
      </c>
      <c r="M543" s="135"/>
      <c r="N543" s="135"/>
      <c r="O543" s="42"/>
      <c r="P543" s="42"/>
    </row>
    <row r="544" spans="2:16" ht="12" customHeight="1" x14ac:dyDescent="0.2">
      <c r="B544" s="55"/>
      <c r="C544" s="42"/>
      <c r="D544" s="42"/>
      <c r="E544" s="132" t="s">
        <v>480</v>
      </c>
      <c r="F544" s="133"/>
      <c r="G544" s="133"/>
      <c r="H544" s="133"/>
      <c r="I544" s="133"/>
      <c r="J544" s="133"/>
      <c r="K544" s="134"/>
      <c r="L544" s="135">
        <v>19500</v>
      </c>
      <c r="M544" s="135"/>
      <c r="N544" s="135"/>
      <c r="O544" s="42"/>
      <c r="P544" s="42"/>
    </row>
    <row r="545" spans="2:16" ht="12" customHeight="1" x14ac:dyDescent="0.2">
      <c r="B545" s="55"/>
      <c r="C545" s="42"/>
      <c r="D545" s="42"/>
      <c r="E545" s="136" t="s">
        <v>481</v>
      </c>
      <c r="F545" s="137"/>
      <c r="G545" s="137"/>
      <c r="H545" s="137"/>
      <c r="I545" s="137"/>
      <c r="J545" s="137"/>
      <c r="K545" s="138"/>
      <c r="L545" s="135">
        <v>1260000</v>
      </c>
      <c r="M545" s="135"/>
      <c r="N545" s="135"/>
      <c r="O545" s="42"/>
      <c r="P545" s="42"/>
    </row>
    <row r="546" spans="2:16" ht="12" customHeight="1" x14ac:dyDescent="0.2">
      <c r="B546" s="55"/>
      <c r="C546" s="42"/>
      <c r="D546" s="42"/>
      <c r="E546" s="132" t="s">
        <v>482</v>
      </c>
      <c r="F546" s="133"/>
      <c r="G546" s="133"/>
      <c r="H546" s="133"/>
      <c r="I546" s="133"/>
      <c r="J546" s="133"/>
      <c r="K546" s="134"/>
      <c r="L546" s="135">
        <v>2386.89</v>
      </c>
      <c r="M546" s="135"/>
      <c r="N546" s="135"/>
      <c r="O546" s="42"/>
      <c r="P546" s="42"/>
    </row>
    <row r="547" spans="2:16" ht="12" customHeight="1" x14ac:dyDescent="0.2">
      <c r="B547" s="55"/>
      <c r="C547" s="42"/>
      <c r="D547" s="42"/>
      <c r="E547" s="132" t="s">
        <v>483</v>
      </c>
      <c r="F547" s="133"/>
      <c r="G547" s="133"/>
      <c r="H547" s="133"/>
      <c r="I547" s="133"/>
      <c r="J547" s="133"/>
      <c r="K547" s="134"/>
      <c r="L547" s="135">
        <v>4292</v>
      </c>
      <c r="M547" s="135"/>
      <c r="N547" s="135"/>
      <c r="O547" s="42"/>
      <c r="P547" s="42"/>
    </row>
    <row r="548" spans="2:16" ht="12" customHeight="1" x14ac:dyDescent="0.2">
      <c r="B548" s="55"/>
      <c r="C548" s="42"/>
      <c r="D548" s="42"/>
      <c r="E548" s="132" t="s">
        <v>484</v>
      </c>
      <c r="F548" s="133"/>
      <c r="G548" s="133"/>
      <c r="H548" s="133"/>
      <c r="I548" s="133"/>
      <c r="J548" s="133"/>
      <c r="K548" s="134"/>
      <c r="L548" s="135">
        <v>796.58</v>
      </c>
      <c r="M548" s="135"/>
      <c r="N548" s="135"/>
      <c r="O548" s="42"/>
      <c r="P548" s="42"/>
    </row>
    <row r="549" spans="2:16" ht="12" customHeight="1" x14ac:dyDescent="0.2">
      <c r="B549" s="55"/>
      <c r="C549" s="42"/>
      <c r="D549" s="42"/>
      <c r="E549" s="132" t="s">
        <v>485</v>
      </c>
      <c r="F549" s="133"/>
      <c r="G549" s="133"/>
      <c r="H549" s="133"/>
      <c r="I549" s="133"/>
      <c r="J549" s="133"/>
      <c r="K549" s="134"/>
      <c r="L549" s="135">
        <v>2399988.08</v>
      </c>
      <c r="M549" s="135"/>
      <c r="N549" s="135"/>
      <c r="O549" s="42"/>
      <c r="P549" s="42"/>
    </row>
    <row r="550" spans="2:16" ht="12" customHeight="1" x14ac:dyDescent="0.2">
      <c r="B550" s="55"/>
      <c r="C550" s="42"/>
      <c r="D550" s="42"/>
      <c r="E550" s="132" t="s">
        <v>486</v>
      </c>
      <c r="F550" s="133"/>
      <c r="G550" s="133"/>
      <c r="H550" s="133"/>
      <c r="I550" s="133"/>
      <c r="J550" s="133"/>
      <c r="K550" s="134"/>
      <c r="L550" s="135">
        <v>382800</v>
      </c>
      <c r="M550" s="135"/>
      <c r="N550" s="135"/>
      <c r="O550" s="42"/>
      <c r="P550" s="42"/>
    </row>
    <row r="551" spans="2:16" ht="12" customHeight="1" x14ac:dyDescent="0.2">
      <c r="B551" s="55"/>
      <c r="C551" s="42"/>
      <c r="D551" s="42"/>
      <c r="E551" s="132" t="s">
        <v>487</v>
      </c>
      <c r="F551" s="133"/>
      <c r="G551" s="133"/>
      <c r="H551" s="133"/>
      <c r="I551" s="133"/>
      <c r="J551" s="133"/>
      <c r="K551" s="134"/>
      <c r="L551" s="135">
        <v>20480.57</v>
      </c>
      <c r="M551" s="135"/>
      <c r="N551" s="135"/>
      <c r="O551" s="42"/>
      <c r="P551" s="42"/>
    </row>
    <row r="552" spans="2:16" ht="12" customHeight="1" x14ac:dyDescent="0.2">
      <c r="B552" s="55"/>
      <c r="C552" s="42"/>
      <c r="D552" s="42"/>
      <c r="E552" s="132" t="s">
        <v>488</v>
      </c>
      <c r="F552" s="133"/>
      <c r="G552" s="133"/>
      <c r="H552" s="133"/>
      <c r="I552" s="133"/>
      <c r="J552" s="133"/>
      <c r="K552" s="134"/>
      <c r="L552" s="135">
        <v>18956.099999999999</v>
      </c>
      <c r="M552" s="135"/>
      <c r="N552" s="135"/>
      <c r="O552" s="42"/>
      <c r="P552" s="42"/>
    </row>
    <row r="553" spans="2:16" ht="12" customHeight="1" x14ac:dyDescent="0.2">
      <c r="B553" s="55"/>
      <c r="C553" s="42"/>
      <c r="D553" s="42"/>
      <c r="E553" s="132" t="s">
        <v>489</v>
      </c>
      <c r="F553" s="133"/>
      <c r="G553" s="133"/>
      <c r="H553" s="133"/>
      <c r="I553" s="133"/>
      <c r="J553" s="133"/>
      <c r="K553" s="134"/>
      <c r="L553" s="135">
        <v>964842.47</v>
      </c>
      <c r="M553" s="135"/>
      <c r="N553" s="135"/>
      <c r="O553" s="42"/>
      <c r="P553" s="42"/>
    </row>
    <row r="554" spans="2:16" ht="12" customHeight="1" x14ac:dyDescent="0.2">
      <c r="B554" s="55"/>
      <c r="C554" s="42"/>
      <c r="D554" s="42"/>
      <c r="E554" s="132" t="s">
        <v>490</v>
      </c>
      <c r="F554" s="133"/>
      <c r="G554" s="133"/>
      <c r="H554" s="133"/>
      <c r="I554" s="133"/>
      <c r="J554" s="133"/>
      <c r="K554" s="134"/>
      <c r="L554" s="135">
        <v>435997.89</v>
      </c>
      <c r="M554" s="135"/>
      <c r="N554" s="135"/>
      <c r="O554" s="42"/>
      <c r="P554" s="42"/>
    </row>
    <row r="555" spans="2:16" ht="12" customHeight="1" x14ac:dyDescent="0.2">
      <c r="B555" s="55"/>
      <c r="C555" s="42"/>
      <c r="D555" s="42"/>
      <c r="E555" s="132" t="s">
        <v>491</v>
      </c>
      <c r="F555" s="133"/>
      <c r="G555" s="133"/>
      <c r="H555" s="133"/>
      <c r="I555" s="133"/>
      <c r="J555" s="133"/>
      <c r="K555" s="134"/>
      <c r="L555" s="135">
        <v>210481.29</v>
      </c>
      <c r="M555" s="135"/>
      <c r="N555" s="135"/>
      <c r="O555" s="42"/>
      <c r="P555" s="42"/>
    </row>
    <row r="556" spans="2:16" ht="12" customHeight="1" x14ac:dyDescent="0.2">
      <c r="B556" s="55"/>
      <c r="C556" s="42"/>
      <c r="D556" s="42"/>
      <c r="E556" s="132" t="s">
        <v>492</v>
      </c>
      <c r="F556" s="133"/>
      <c r="G556" s="133"/>
      <c r="H556" s="133"/>
      <c r="I556" s="133"/>
      <c r="J556" s="133"/>
      <c r="K556" s="134"/>
      <c r="L556" s="135">
        <v>2926.31</v>
      </c>
      <c r="M556" s="135"/>
      <c r="N556" s="135"/>
      <c r="O556" s="42"/>
      <c r="P556" s="42"/>
    </row>
    <row r="557" spans="2:16" ht="12" customHeight="1" x14ac:dyDescent="0.2">
      <c r="B557" s="55"/>
      <c r="C557" s="42"/>
      <c r="D557" s="42"/>
      <c r="E557" s="132" t="s">
        <v>493</v>
      </c>
      <c r="F557" s="133"/>
      <c r="G557" s="133"/>
      <c r="H557" s="133"/>
      <c r="I557" s="133"/>
      <c r="J557" s="133"/>
      <c r="K557" s="134"/>
      <c r="L557" s="135">
        <v>10255.709999999999</v>
      </c>
      <c r="M557" s="135"/>
      <c r="N557" s="135"/>
      <c r="O557" s="42"/>
      <c r="P557" s="42"/>
    </row>
    <row r="558" spans="2:16" ht="12" customHeight="1" x14ac:dyDescent="0.2">
      <c r="B558" s="55"/>
      <c r="C558" s="42"/>
      <c r="D558" s="42"/>
      <c r="E558" s="132" t="s">
        <v>494</v>
      </c>
      <c r="F558" s="133"/>
      <c r="G558" s="133"/>
      <c r="H558" s="133"/>
      <c r="I558" s="133"/>
      <c r="J558" s="133"/>
      <c r="K558" s="134"/>
      <c r="L558" s="135">
        <v>1740</v>
      </c>
      <c r="M558" s="135"/>
      <c r="N558" s="135"/>
      <c r="O558" s="42"/>
      <c r="P558" s="42"/>
    </row>
    <row r="559" spans="2:16" ht="12" customHeight="1" x14ac:dyDescent="0.2">
      <c r="B559" s="55"/>
      <c r="C559" s="42"/>
      <c r="D559" s="42"/>
      <c r="E559" s="132" t="s">
        <v>495</v>
      </c>
      <c r="F559" s="133"/>
      <c r="G559" s="133"/>
      <c r="H559" s="133"/>
      <c r="I559" s="133"/>
      <c r="J559" s="133"/>
      <c r="K559" s="134"/>
      <c r="L559" s="135">
        <v>18600.02</v>
      </c>
      <c r="M559" s="135"/>
      <c r="N559" s="135"/>
      <c r="O559" s="42"/>
      <c r="P559" s="42"/>
    </row>
    <row r="560" spans="2:16" ht="12" customHeight="1" x14ac:dyDescent="0.2">
      <c r="B560" s="55"/>
      <c r="C560" s="42"/>
      <c r="D560" s="42"/>
      <c r="E560" s="132" t="s">
        <v>496</v>
      </c>
      <c r="F560" s="133"/>
      <c r="G560" s="133"/>
      <c r="H560" s="133"/>
      <c r="I560" s="133"/>
      <c r="J560" s="133"/>
      <c r="K560" s="134"/>
      <c r="L560" s="135">
        <v>11880</v>
      </c>
      <c r="M560" s="135"/>
      <c r="N560" s="135"/>
      <c r="O560" s="42"/>
      <c r="P560" s="42"/>
    </row>
    <row r="561" spans="2:16" ht="12" customHeight="1" x14ac:dyDescent="0.2">
      <c r="B561" s="55"/>
      <c r="C561" s="42"/>
      <c r="D561" s="42"/>
      <c r="E561" s="132" t="s">
        <v>497</v>
      </c>
      <c r="F561" s="133"/>
      <c r="G561" s="133"/>
      <c r="H561" s="133"/>
      <c r="I561" s="133"/>
      <c r="J561" s="133"/>
      <c r="K561" s="134"/>
      <c r="L561" s="135">
        <v>1800</v>
      </c>
      <c r="M561" s="135"/>
      <c r="N561" s="135"/>
      <c r="O561" s="42"/>
      <c r="P561" s="42"/>
    </row>
    <row r="562" spans="2:16" ht="12" customHeight="1" x14ac:dyDescent="0.2">
      <c r="B562" s="55"/>
      <c r="C562" s="42"/>
      <c r="D562" s="42"/>
      <c r="E562" s="132" t="s">
        <v>498</v>
      </c>
      <c r="F562" s="133"/>
      <c r="G562" s="133"/>
      <c r="H562" s="133"/>
      <c r="I562" s="133"/>
      <c r="J562" s="133"/>
      <c r="K562" s="134"/>
      <c r="L562" s="135">
        <v>106720</v>
      </c>
      <c r="M562" s="135"/>
      <c r="N562" s="135"/>
      <c r="O562" s="42"/>
      <c r="P562" s="42"/>
    </row>
    <row r="563" spans="2:16" ht="12" customHeight="1" x14ac:dyDescent="0.2">
      <c r="B563" s="55"/>
      <c r="C563" s="42"/>
      <c r="D563" s="42"/>
      <c r="E563" s="276" t="s">
        <v>52</v>
      </c>
      <c r="F563" s="277"/>
      <c r="G563" s="277"/>
      <c r="H563" s="277"/>
      <c r="I563" s="277"/>
      <c r="J563" s="277"/>
      <c r="K563" s="278"/>
      <c r="L563" s="273">
        <f>SUM(L534:N562)</f>
        <v>6135639.1399999987</v>
      </c>
      <c r="M563" s="274"/>
      <c r="N563" s="275"/>
      <c r="O563" s="42"/>
      <c r="P563" s="42"/>
    </row>
    <row r="564" spans="2:16" ht="12" customHeight="1" x14ac:dyDescent="0.2">
      <c r="B564" s="55"/>
      <c r="C564" s="42"/>
      <c r="D564" s="42"/>
      <c r="E564" s="42"/>
      <c r="F564" s="42"/>
      <c r="G564" s="42"/>
      <c r="H564" s="42"/>
      <c r="I564" s="42"/>
      <c r="J564" s="42"/>
      <c r="K564" s="42"/>
      <c r="L564" s="42"/>
      <c r="M564" s="42"/>
      <c r="N564" s="42"/>
      <c r="O564" s="42"/>
      <c r="P564" s="42"/>
    </row>
    <row r="565" spans="2:16" ht="12" customHeight="1" x14ac:dyDescent="0.2">
      <c r="B565" s="348" t="s">
        <v>246</v>
      </c>
      <c r="C565" s="348"/>
      <c r="D565" s="348"/>
      <c r="E565" s="348"/>
      <c r="F565" s="348"/>
      <c r="G565" s="348"/>
      <c r="H565" s="348"/>
      <c r="I565" s="348"/>
      <c r="J565" s="348"/>
      <c r="K565" s="348"/>
      <c r="L565" s="348"/>
      <c r="M565" s="348"/>
      <c r="N565" s="348"/>
      <c r="O565" s="348"/>
      <c r="P565" s="348"/>
    </row>
    <row r="566" spans="2:16" ht="12" customHeight="1" x14ac:dyDescent="0.2">
      <c r="B566" s="348" t="s">
        <v>275</v>
      </c>
      <c r="C566" s="348"/>
      <c r="D566" s="348"/>
      <c r="E566" s="348"/>
      <c r="F566" s="348"/>
      <c r="G566" s="348"/>
      <c r="H566" s="348"/>
      <c r="I566" s="348"/>
      <c r="J566" s="348"/>
      <c r="K566" s="348"/>
      <c r="L566" s="348"/>
      <c r="M566" s="348"/>
      <c r="N566" s="348"/>
      <c r="O566" s="348"/>
      <c r="P566" s="348"/>
    </row>
    <row r="567" spans="2:16" ht="12" customHeight="1" x14ac:dyDescent="0.2">
      <c r="B567" s="38" t="s">
        <v>48</v>
      </c>
      <c r="C567" s="37" t="s">
        <v>177</v>
      </c>
      <c r="D567" s="42"/>
      <c r="E567" s="42"/>
      <c r="F567" s="42"/>
      <c r="G567" s="42"/>
      <c r="H567" s="42"/>
      <c r="I567" s="42"/>
      <c r="J567" s="42"/>
      <c r="K567" s="42"/>
      <c r="L567" s="42"/>
      <c r="M567" s="42"/>
      <c r="N567" s="42"/>
      <c r="O567" s="42"/>
      <c r="P567" s="42"/>
    </row>
    <row r="568" spans="2:16" ht="7.5" customHeight="1" x14ac:dyDescent="0.2">
      <c r="B568" s="43"/>
      <c r="C568" s="42"/>
      <c r="D568" s="42"/>
      <c r="E568" s="42"/>
      <c r="F568" s="42"/>
      <c r="G568" s="42"/>
      <c r="H568" s="42"/>
      <c r="I568" s="42"/>
      <c r="J568" s="42"/>
      <c r="K568" s="42"/>
      <c r="L568" s="42"/>
      <c r="M568" s="42"/>
      <c r="N568" s="42"/>
      <c r="O568" s="42"/>
      <c r="P568" s="42"/>
    </row>
    <row r="569" spans="2:16" ht="12" customHeight="1" x14ac:dyDescent="0.2">
      <c r="B569" s="56"/>
      <c r="C569" s="56" t="s">
        <v>502</v>
      </c>
      <c r="D569" s="56"/>
      <c r="E569" s="56"/>
      <c r="F569" s="56"/>
      <c r="G569" s="56"/>
      <c r="H569" s="56"/>
      <c r="I569" s="56"/>
      <c r="J569" s="56"/>
      <c r="K569" s="56"/>
      <c r="L569" s="56"/>
      <c r="M569" s="56"/>
      <c r="N569" s="56"/>
      <c r="O569" s="56"/>
      <c r="P569" s="56"/>
    </row>
    <row r="570" spans="2:16" ht="12" customHeight="1" x14ac:dyDescent="0.2">
      <c r="B570" s="56"/>
      <c r="C570" s="56"/>
      <c r="D570" s="56"/>
      <c r="E570" s="56"/>
      <c r="F570" s="56"/>
      <c r="G570" s="56"/>
      <c r="H570" s="56"/>
      <c r="I570" s="56"/>
      <c r="J570" s="56"/>
      <c r="K570" s="56"/>
      <c r="L570" s="56"/>
      <c r="M570" s="56"/>
      <c r="N570" s="56"/>
      <c r="O570" s="56"/>
      <c r="P570" s="56"/>
    </row>
    <row r="571" spans="2:16" ht="12" customHeight="1" x14ac:dyDescent="0.2">
      <c r="B571" s="56"/>
      <c r="C571" s="63" t="s">
        <v>225</v>
      </c>
      <c r="P571" s="56"/>
    </row>
    <row r="572" spans="2:16" ht="7.5" customHeight="1" x14ac:dyDescent="0.2">
      <c r="B572" s="56"/>
      <c r="P572" s="56"/>
    </row>
    <row r="573" spans="2:16" ht="12" customHeight="1" x14ac:dyDescent="0.2">
      <c r="B573" s="56"/>
      <c r="D573" s="160" t="s">
        <v>50</v>
      </c>
      <c r="E573" s="160"/>
      <c r="F573" s="160"/>
      <c r="G573" s="160"/>
      <c r="H573" s="160"/>
      <c r="I573" s="160"/>
      <c r="J573" s="160">
        <v>2023</v>
      </c>
      <c r="K573" s="160"/>
      <c r="L573" s="160"/>
      <c r="M573" s="160">
        <v>2022</v>
      </c>
      <c r="N573" s="160"/>
      <c r="O573" s="160"/>
      <c r="P573" s="56"/>
    </row>
    <row r="574" spans="2:16" ht="12" customHeight="1" x14ac:dyDescent="0.2">
      <c r="B574" s="56"/>
      <c r="D574" s="158" t="s">
        <v>503</v>
      </c>
      <c r="E574" s="158"/>
      <c r="F574" s="158"/>
      <c r="G574" s="158"/>
      <c r="H574" s="158"/>
      <c r="I574" s="158"/>
      <c r="J574" s="186">
        <v>157170.4</v>
      </c>
      <c r="K574" s="187"/>
      <c r="L574" s="187"/>
      <c r="M574" s="186">
        <v>58258.720000000001</v>
      </c>
      <c r="N574" s="187"/>
      <c r="O574" s="187"/>
      <c r="P574" s="56"/>
    </row>
    <row r="575" spans="2:16" ht="12" customHeight="1" x14ac:dyDescent="0.2">
      <c r="B575" s="56"/>
      <c r="D575" s="161" t="s">
        <v>224</v>
      </c>
      <c r="E575" s="161"/>
      <c r="F575" s="161"/>
      <c r="G575" s="161"/>
      <c r="H575" s="161"/>
      <c r="I575" s="161"/>
      <c r="J575" s="252">
        <f>SUM(J574:L574)</f>
        <v>157170.4</v>
      </c>
      <c r="K575" s="253"/>
      <c r="L575" s="254"/>
      <c r="M575" s="252">
        <f>SUM(M574:O574)</f>
        <v>58258.720000000001</v>
      </c>
      <c r="N575" s="253"/>
      <c r="O575" s="254"/>
      <c r="P575" s="56"/>
    </row>
    <row r="576" spans="2:16" ht="12" customHeight="1" x14ac:dyDescent="0.2">
      <c r="B576" s="56"/>
      <c r="P576" s="56"/>
    </row>
    <row r="577" spans="2:16" ht="12" customHeight="1" x14ac:dyDescent="0.2">
      <c r="B577" s="38" t="s">
        <v>48</v>
      </c>
      <c r="C577" s="37" t="s">
        <v>178</v>
      </c>
      <c r="D577" s="42"/>
      <c r="E577" s="42"/>
      <c r="F577" s="42"/>
      <c r="G577" s="42"/>
      <c r="H577" s="42"/>
      <c r="I577" s="42"/>
      <c r="J577" s="42"/>
      <c r="K577" s="42"/>
      <c r="L577" s="42"/>
      <c r="M577" s="42"/>
      <c r="N577" s="42"/>
      <c r="O577" s="42"/>
      <c r="P577" s="42"/>
    </row>
    <row r="578" spans="2:16" ht="12" customHeight="1" x14ac:dyDescent="0.2">
      <c r="B578" s="38"/>
      <c r="C578" s="58" t="s">
        <v>499</v>
      </c>
      <c r="D578" s="42"/>
      <c r="E578" s="42"/>
      <c r="F578" s="42"/>
      <c r="G578" s="42"/>
      <c r="H578" s="42"/>
      <c r="I578" s="42"/>
      <c r="J578" s="42"/>
      <c r="K578" s="42"/>
      <c r="L578" s="42"/>
      <c r="M578" s="42"/>
      <c r="N578" s="42"/>
      <c r="O578" s="42"/>
      <c r="P578" s="42"/>
    </row>
    <row r="581" spans="2:16" ht="12" customHeight="1" x14ac:dyDescent="0.2">
      <c r="B581" s="75" t="s">
        <v>14</v>
      </c>
      <c r="C581" s="78" t="s">
        <v>15</v>
      </c>
      <c r="D581" s="44"/>
      <c r="E581" s="44"/>
      <c r="F581" s="44"/>
      <c r="G581" s="44"/>
      <c r="H581" s="44"/>
      <c r="I581" s="44"/>
      <c r="J581" s="44"/>
      <c r="K581" s="44"/>
      <c r="L581" s="44"/>
      <c r="M581" s="44"/>
      <c r="N581" s="44"/>
      <c r="O581" s="44"/>
    </row>
    <row r="582" spans="2:16" ht="12" customHeight="1" x14ac:dyDescent="0.2">
      <c r="B582" s="125" t="s">
        <v>500</v>
      </c>
      <c r="C582" s="103" t="s">
        <v>501</v>
      </c>
    </row>
    <row r="583" spans="2:16" ht="48.75" customHeight="1" x14ac:dyDescent="0.2">
      <c r="B583" s="126" t="s">
        <v>21</v>
      </c>
      <c r="C583" s="129" t="s">
        <v>504</v>
      </c>
      <c r="D583" s="129"/>
      <c r="E583" s="129"/>
      <c r="F583" s="129"/>
      <c r="G583" s="129"/>
      <c r="H583" s="129"/>
      <c r="I583" s="129"/>
      <c r="J583" s="129"/>
      <c r="K583" s="129"/>
      <c r="L583" s="129"/>
      <c r="M583" s="129"/>
      <c r="N583" s="129"/>
      <c r="O583" s="129"/>
      <c r="P583" s="129"/>
    </row>
    <row r="584" spans="2:16" ht="12" customHeight="1" x14ac:dyDescent="0.2">
      <c r="B584" s="63"/>
      <c r="C584" s="58"/>
      <c r="D584" s="39"/>
      <c r="E584" s="39"/>
      <c r="F584" s="39"/>
      <c r="G584" s="39"/>
      <c r="H584" s="39"/>
      <c r="I584" s="39"/>
      <c r="J584" s="39"/>
      <c r="K584" s="39"/>
      <c r="L584" s="39"/>
      <c r="M584" s="39"/>
      <c r="N584" s="39"/>
      <c r="O584" s="39"/>
      <c r="P584" s="39"/>
    </row>
    <row r="585" spans="2:16" ht="12" customHeight="1" x14ac:dyDescent="0.2">
      <c r="B585" s="37" t="s">
        <v>17</v>
      </c>
      <c r="C585" s="63" t="s">
        <v>18</v>
      </c>
    </row>
    <row r="586" spans="2:16" ht="12" customHeight="1" x14ac:dyDescent="0.2">
      <c r="B586" s="37"/>
      <c r="C586" s="63"/>
    </row>
    <row r="587" spans="2:16" ht="12" customHeight="1" x14ac:dyDescent="0.2">
      <c r="B587" s="46"/>
      <c r="C587" s="37" t="s">
        <v>8</v>
      </c>
      <c r="D587" s="46"/>
      <c r="E587" s="46"/>
      <c r="F587" s="46"/>
      <c r="G587" s="46"/>
      <c r="H587" s="46"/>
      <c r="I587" s="46"/>
      <c r="J587" s="46"/>
      <c r="K587" s="46"/>
      <c r="L587" s="46"/>
      <c r="M587" s="46"/>
      <c r="N587" s="46"/>
      <c r="O587" s="46"/>
      <c r="P587" s="46"/>
    </row>
    <row r="588" spans="2:16" ht="7.5" customHeight="1" x14ac:dyDescent="0.2">
      <c r="B588" s="46"/>
      <c r="C588" s="37"/>
      <c r="D588" s="46"/>
      <c r="E588" s="46"/>
      <c r="F588" s="46"/>
      <c r="G588" s="46"/>
      <c r="H588" s="46"/>
      <c r="I588" s="46"/>
      <c r="J588" s="46"/>
      <c r="K588" s="46"/>
      <c r="L588" s="46"/>
      <c r="M588" s="46"/>
      <c r="N588" s="46"/>
      <c r="O588" s="46"/>
      <c r="P588" s="46"/>
    </row>
    <row r="590" spans="2:16" ht="12" customHeight="1" x14ac:dyDescent="0.2">
      <c r="D590" s="238" t="s">
        <v>3</v>
      </c>
      <c r="E590" s="239"/>
      <c r="F590" s="239"/>
      <c r="G590" s="239"/>
      <c r="H590" s="239"/>
      <c r="I590" s="239"/>
      <c r="J590" s="239"/>
      <c r="K590" s="239"/>
      <c r="L590" s="239"/>
      <c r="M590" s="239"/>
      <c r="N590" s="239"/>
      <c r="O590" s="242"/>
    </row>
    <row r="591" spans="2:16" ht="12" customHeight="1" x14ac:dyDescent="0.2">
      <c r="D591" s="238" t="s">
        <v>50</v>
      </c>
      <c r="E591" s="239"/>
      <c r="F591" s="239"/>
      <c r="G591" s="239"/>
      <c r="H591" s="239"/>
      <c r="I591" s="242"/>
      <c r="J591" s="155">
        <v>2023</v>
      </c>
      <c r="K591" s="156"/>
      <c r="L591" s="157"/>
      <c r="M591" s="155">
        <v>2022</v>
      </c>
      <c r="N591" s="156"/>
      <c r="O591" s="157"/>
    </row>
    <row r="592" spans="2:16" ht="12" customHeight="1" x14ac:dyDescent="0.2">
      <c r="D592" s="262" t="s">
        <v>179</v>
      </c>
      <c r="E592" s="263"/>
      <c r="F592" s="263"/>
      <c r="G592" s="263"/>
      <c r="H592" s="263"/>
      <c r="I592" s="264"/>
      <c r="J592" s="232">
        <v>15525686.199999999</v>
      </c>
      <c r="K592" s="233"/>
      <c r="L592" s="234"/>
      <c r="M592" s="232">
        <v>33437353.460000001</v>
      </c>
      <c r="N592" s="233"/>
      <c r="O592" s="234"/>
    </row>
    <row r="593" spans="4:15" ht="12" customHeight="1" x14ac:dyDescent="0.2">
      <c r="D593" s="268" t="s">
        <v>180</v>
      </c>
      <c r="E593" s="269"/>
      <c r="F593" s="269"/>
      <c r="G593" s="269"/>
      <c r="H593" s="269"/>
      <c r="I593" s="270"/>
      <c r="J593" s="252">
        <f>SUM(J592:L592)</f>
        <v>15525686.199999999</v>
      </c>
      <c r="K593" s="253"/>
      <c r="L593" s="254"/>
      <c r="M593" s="252">
        <f>SUM(M592:O592)</f>
        <v>33437353.460000001</v>
      </c>
      <c r="N593" s="253"/>
      <c r="O593" s="254"/>
    </row>
    <row r="596" spans="4:15" ht="12" customHeight="1" x14ac:dyDescent="0.2">
      <c r="D596" s="238" t="s">
        <v>181</v>
      </c>
      <c r="E596" s="239"/>
      <c r="F596" s="239"/>
      <c r="G596" s="239"/>
      <c r="H596" s="239"/>
      <c r="I596" s="239"/>
      <c r="J596" s="239"/>
      <c r="K596" s="239"/>
      <c r="L596" s="239"/>
      <c r="M596" s="239"/>
      <c r="N596" s="239"/>
      <c r="O596" s="242"/>
    </row>
    <row r="597" spans="4:15" ht="12" customHeight="1" x14ac:dyDescent="0.2">
      <c r="D597" s="238" t="s">
        <v>50</v>
      </c>
      <c r="E597" s="239"/>
      <c r="F597" s="239"/>
      <c r="G597" s="239"/>
      <c r="H597" s="239"/>
      <c r="I597" s="242"/>
      <c r="J597" s="160">
        <v>2023</v>
      </c>
      <c r="K597" s="160"/>
      <c r="L597" s="160"/>
      <c r="M597" s="160">
        <v>2022</v>
      </c>
      <c r="N597" s="160"/>
      <c r="O597" s="160"/>
    </row>
    <row r="598" spans="4:15" ht="23.25" customHeight="1" x14ac:dyDescent="0.2">
      <c r="D598" s="305" t="s">
        <v>182</v>
      </c>
      <c r="E598" s="306"/>
      <c r="F598" s="306"/>
      <c r="G598" s="306"/>
      <c r="H598" s="306"/>
      <c r="I598" s="307"/>
      <c r="J598" s="271"/>
      <c r="K598" s="271"/>
      <c r="L598" s="271"/>
      <c r="M598" s="271"/>
      <c r="N598" s="271"/>
      <c r="O598" s="271"/>
    </row>
    <row r="599" spans="4:15" ht="12" customHeight="1" x14ac:dyDescent="0.2">
      <c r="D599" s="243" t="s">
        <v>183</v>
      </c>
      <c r="E599" s="244"/>
      <c r="F599" s="244"/>
      <c r="G599" s="244"/>
      <c r="H599" s="244"/>
      <c r="I599" s="245"/>
      <c r="J599" s="272">
        <v>0</v>
      </c>
      <c r="K599" s="272"/>
      <c r="L599" s="272"/>
      <c r="M599" s="272">
        <v>0</v>
      </c>
      <c r="N599" s="272"/>
      <c r="O599" s="272"/>
    </row>
    <row r="600" spans="4:15" ht="12" customHeight="1" x14ac:dyDescent="0.2">
      <c r="D600" s="243" t="s">
        <v>184</v>
      </c>
      <c r="E600" s="244"/>
      <c r="F600" s="244"/>
      <c r="G600" s="244"/>
      <c r="H600" s="244"/>
      <c r="I600" s="245"/>
      <c r="J600" s="308">
        <v>0</v>
      </c>
      <c r="K600" s="308"/>
      <c r="L600" s="308"/>
      <c r="M600" s="308">
        <v>0</v>
      </c>
      <c r="N600" s="308"/>
      <c r="O600" s="308"/>
    </row>
    <row r="601" spans="4:15" ht="12" customHeight="1" x14ac:dyDescent="0.2">
      <c r="D601" s="243" t="s">
        <v>185</v>
      </c>
      <c r="E601" s="244"/>
      <c r="F601" s="244"/>
      <c r="G601" s="244"/>
      <c r="H601" s="244"/>
      <c r="I601" s="245"/>
      <c r="J601" s="308">
        <v>0</v>
      </c>
      <c r="K601" s="308"/>
      <c r="L601" s="308"/>
      <c r="M601" s="308">
        <v>0</v>
      </c>
      <c r="N601" s="308"/>
      <c r="O601" s="308"/>
    </row>
    <row r="602" spans="4:15" ht="12" customHeight="1" x14ac:dyDescent="0.2">
      <c r="D602" s="243" t="s">
        <v>186</v>
      </c>
      <c r="E602" s="244"/>
      <c r="F602" s="244"/>
      <c r="G602" s="244"/>
      <c r="H602" s="244"/>
      <c r="I602" s="245"/>
      <c r="J602" s="308">
        <v>0</v>
      </c>
      <c r="K602" s="308"/>
      <c r="L602" s="308"/>
      <c r="M602" s="308">
        <v>0</v>
      </c>
      <c r="N602" s="308"/>
      <c r="O602" s="308"/>
    </row>
    <row r="603" spans="4:15" ht="12" customHeight="1" x14ac:dyDescent="0.2">
      <c r="D603" s="243" t="s">
        <v>187</v>
      </c>
      <c r="E603" s="244"/>
      <c r="F603" s="244"/>
      <c r="G603" s="244"/>
      <c r="H603" s="244"/>
      <c r="I603" s="245"/>
      <c r="J603" s="309">
        <v>0</v>
      </c>
      <c r="K603" s="309"/>
      <c r="L603" s="309"/>
      <c r="M603" s="309">
        <v>0</v>
      </c>
      <c r="N603" s="309"/>
      <c r="O603" s="309"/>
    </row>
    <row r="604" spans="4:15" x14ac:dyDescent="0.2">
      <c r="D604" s="243" t="s">
        <v>188</v>
      </c>
      <c r="E604" s="244"/>
      <c r="F604" s="244"/>
      <c r="G604" s="244"/>
      <c r="H604" s="244"/>
      <c r="I604" s="245"/>
      <c r="J604" s="309">
        <v>0</v>
      </c>
      <c r="K604" s="309"/>
      <c r="L604" s="309"/>
      <c r="M604" s="309">
        <v>0</v>
      </c>
      <c r="N604" s="309"/>
      <c r="O604" s="309"/>
    </row>
    <row r="605" spans="4:15" ht="12.75" customHeight="1" x14ac:dyDescent="0.2">
      <c r="D605" s="243" t="s">
        <v>189</v>
      </c>
      <c r="E605" s="244"/>
      <c r="F605" s="244"/>
      <c r="G605" s="244"/>
      <c r="H605" s="244"/>
      <c r="I605" s="245"/>
      <c r="J605" s="249">
        <v>0</v>
      </c>
      <c r="K605" s="250"/>
      <c r="L605" s="251"/>
      <c r="M605" s="249">
        <v>0</v>
      </c>
      <c r="N605" s="250"/>
      <c r="O605" s="251"/>
    </row>
    <row r="606" spans="4:15" ht="12.75" customHeight="1" x14ac:dyDescent="0.2">
      <c r="D606" s="265" t="s">
        <v>190</v>
      </c>
      <c r="E606" s="266"/>
      <c r="F606" s="266"/>
      <c r="G606" s="266"/>
      <c r="H606" s="266"/>
      <c r="I606" s="267"/>
      <c r="J606" s="249">
        <v>136472.04999999999</v>
      </c>
      <c r="K606" s="250"/>
      <c r="L606" s="251"/>
      <c r="M606" s="249">
        <v>1126597.6299999999</v>
      </c>
      <c r="N606" s="250"/>
      <c r="O606" s="251"/>
    </row>
    <row r="607" spans="4:15" ht="12.75" customHeight="1" x14ac:dyDescent="0.2">
      <c r="D607" s="243" t="s">
        <v>191</v>
      </c>
      <c r="E607" s="244"/>
      <c r="F607" s="244"/>
      <c r="G607" s="244"/>
      <c r="H607" s="244"/>
      <c r="I607" s="245"/>
      <c r="J607" s="249">
        <f>111446.21+25025.84</f>
        <v>136472.05000000002</v>
      </c>
      <c r="K607" s="250"/>
      <c r="L607" s="251"/>
      <c r="M607" s="249">
        <f>366031.95+32759.25+433914.41</f>
        <v>832705.61</v>
      </c>
      <c r="N607" s="250"/>
      <c r="O607" s="251"/>
    </row>
    <row r="608" spans="4:15" x14ac:dyDescent="0.2">
      <c r="D608" s="243" t="s">
        <v>192</v>
      </c>
      <c r="E608" s="244"/>
      <c r="F608" s="244"/>
      <c r="G608" s="244"/>
      <c r="H608" s="244"/>
      <c r="I608" s="245"/>
      <c r="J608" s="249">
        <v>0</v>
      </c>
      <c r="K608" s="250"/>
      <c r="L608" s="251"/>
      <c r="M608" s="249">
        <v>0</v>
      </c>
      <c r="N608" s="250"/>
      <c r="O608" s="251"/>
    </row>
    <row r="609" spans="4:15" x14ac:dyDescent="0.2">
      <c r="D609" s="243" t="s">
        <v>193</v>
      </c>
      <c r="E609" s="244"/>
      <c r="F609" s="244"/>
      <c r="G609" s="244"/>
      <c r="H609" s="244"/>
      <c r="I609" s="245"/>
      <c r="J609" s="249">
        <v>0</v>
      </c>
      <c r="K609" s="250"/>
      <c r="L609" s="251"/>
      <c r="M609" s="249">
        <v>0</v>
      </c>
      <c r="N609" s="250"/>
      <c r="O609" s="251"/>
    </row>
    <row r="610" spans="4:15" ht="12.75" customHeight="1" x14ac:dyDescent="0.2">
      <c r="D610" s="243" t="s">
        <v>194</v>
      </c>
      <c r="E610" s="244"/>
      <c r="F610" s="244"/>
      <c r="G610" s="244"/>
      <c r="H610" s="244"/>
      <c r="I610" s="245"/>
      <c r="J610" s="249">
        <v>0</v>
      </c>
      <c r="K610" s="250"/>
      <c r="L610" s="251"/>
      <c r="M610" s="249">
        <v>281600.02</v>
      </c>
      <c r="N610" s="250"/>
      <c r="O610" s="251"/>
    </row>
    <row r="611" spans="4:15" ht="12.75" customHeight="1" x14ac:dyDescent="0.2">
      <c r="D611" s="243" t="s">
        <v>195</v>
      </c>
      <c r="E611" s="244"/>
      <c r="F611" s="244"/>
      <c r="G611" s="244"/>
      <c r="H611" s="244"/>
      <c r="I611" s="245"/>
      <c r="J611" s="249">
        <v>0</v>
      </c>
      <c r="K611" s="250"/>
      <c r="L611" s="251"/>
      <c r="M611" s="249">
        <v>0</v>
      </c>
      <c r="N611" s="250"/>
      <c r="O611" s="251"/>
    </row>
    <row r="612" spans="4:15" x14ac:dyDescent="0.2">
      <c r="D612" s="243" t="s">
        <v>196</v>
      </c>
      <c r="E612" s="244"/>
      <c r="F612" s="244"/>
      <c r="G612" s="244"/>
      <c r="H612" s="244"/>
      <c r="I612" s="245"/>
      <c r="J612" s="249">
        <v>0</v>
      </c>
      <c r="K612" s="250"/>
      <c r="L612" s="251"/>
      <c r="M612" s="249">
        <f>12292</f>
        <v>12292</v>
      </c>
      <c r="N612" s="250"/>
      <c r="O612" s="251"/>
    </row>
    <row r="613" spans="4:15" x14ac:dyDescent="0.2">
      <c r="D613" s="243" t="s">
        <v>197</v>
      </c>
      <c r="E613" s="244"/>
      <c r="F613" s="244"/>
      <c r="G613" s="244"/>
      <c r="H613" s="244"/>
      <c r="I613" s="245"/>
      <c r="J613" s="249">
        <v>0</v>
      </c>
      <c r="K613" s="250"/>
      <c r="L613" s="251"/>
      <c r="M613" s="249">
        <v>0</v>
      </c>
      <c r="N613" s="250"/>
      <c r="O613" s="251"/>
    </row>
    <row r="614" spans="4:15" ht="12.75" customHeight="1" x14ac:dyDescent="0.2">
      <c r="D614" s="243" t="s">
        <v>198</v>
      </c>
      <c r="E614" s="244"/>
      <c r="F614" s="244"/>
      <c r="G614" s="244"/>
      <c r="H614" s="244"/>
      <c r="I614" s="245"/>
      <c r="J614" s="249">
        <v>0</v>
      </c>
      <c r="K614" s="250"/>
      <c r="L614" s="251"/>
      <c r="M614" s="249">
        <v>0</v>
      </c>
      <c r="N614" s="250"/>
      <c r="O614" s="251"/>
    </row>
    <row r="615" spans="4:15" ht="12.75" customHeight="1" x14ac:dyDescent="0.2">
      <c r="D615" s="265" t="s">
        <v>199</v>
      </c>
      <c r="E615" s="266"/>
      <c r="F615" s="266"/>
      <c r="G615" s="266"/>
      <c r="H615" s="266"/>
      <c r="I615" s="267"/>
      <c r="J615" s="249"/>
      <c r="K615" s="250"/>
      <c r="L615" s="251"/>
      <c r="M615" s="249"/>
      <c r="N615" s="250"/>
      <c r="O615" s="251"/>
    </row>
    <row r="616" spans="4:15" ht="12" customHeight="1" x14ac:dyDescent="0.2">
      <c r="D616" s="246" t="s">
        <v>180</v>
      </c>
      <c r="E616" s="247"/>
      <c r="F616" s="247"/>
      <c r="G616" s="247"/>
      <c r="H616" s="247"/>
      <c r="I616" s="248"/>
      <c r="J616" s="252">
        <f>SUM(J598:L615)-J598-J606</f>
        <v>136472.04999999999</v>
      </c>
      <c r="K616" s="253"/>
      <c r="L616" s="254"/>
      <c r="M616" s="252">
        <f>SUM(M598:O615)-M598-M606</f>
        <v>1126597.6299999999</v>
      </c>
      <c r="N616" s="253"/>
      <c r="O616" s="254"/>
    </row>
    <row r="619" spans="4:15" ht="12" customHeight="1" x14ac:dyDescent="0.2">
      <c r="D619" s="238" t="s">
        <v>200</v>
      </c>
      <c r="E619" s="239"/>
      <c r="F619" s="239"/>
      <c r="G619" s="239"/>
      <c r="H619" s="239"/>
      <c r="I619" s="239"/>
      <c r="J619" s="239"/>
      <c r="K619" s="239"/>
      <c r="L619" s="239"/>
      <c r="M619" s="239"/>
      <c r="N619" s="239"/>
      <c r="O619" s="242"/>
    </row>
    <row r="620" spans="4:15" ht="12" customHeight="1" x14ac:dyDescent="0.2">
      <c r="D620" s="241" t="s">
        <v>50</v>
      </c>
      <c r="E620" s="241"/>
      <c r="F620" s="241"/>
      <c r="G620" s="241"/>
      <c r="H620" s="241"/>
      <c r="I620" s="241"/>
      <c r="J620" s="259">
        <v>2023</v>
      </c>
      <c r="K620" s="259"/>
      <c r="L620" s="259"/>
      <c r="M620" s="259">
        <v>2022</v>
      </c>
      <c r="N620" s="259"/>
      <c r="O620" s="259"/>
    </row>
    <row r="621" spans="4:15" x14ac:dyDescent="0.2">
      <c r="D621" s="256" t="s">
        <v>155</v>
      </c>
      <c r="E621" s="256"/>
      <c r="F621" s="256"/>
      <c r="G621" s="256"/>
      <c r="H621" s="256"/>
      <c r="I621" s="256"/>
      <c r="J621" s="240"/>
      <c r="K621" s="240"/>
      <c r="L621" s="240"/>
      <c r="M621" s="240"/>
      <c r="N621" s="240"/>
      <c r="O621" s="240"/>
    </row>
    <row r="622" spans="4:15" x14ac:dyDescent="0.2">
      <c r="D622" s="257" t="s">
        <v>244</v>
      </c>
      <c r="E622" s="258"/>
      <c r="F622" s="258"/>
      <c r="G622" s="258"/>
      <c r="H622" s="258"/>
      <c r="I622" s="258"/>
      <c r="J622" s="310"/>
      <c r="K622" s="310"/>
      <c r="L622" s="310"/>
      <c r="M622" s="310"/>
      <c r="N622" s="310"/>
      <c r="O622" s="310"/>
    </row>
    <row r="623" spans="4:15" ht="12" customHeight="1" x14ac:dyDescent="0.2">
      <c r="D623" s="255" t="s">
        <v>9</v>
      </c>
      <c r="E623" s="255"/>
      <c r="F623" s="255"/>
      <c r="G623" s="255"/>
      <c r="H623" s="255"/>
      <c r="I623" s="255"/>
      <c r="J623" s="260">
        <f>445340.15</f>
        <v>445340.15</v>
      </c>
      <c r="K623" s="260"/>
      <c r="L623" s="260"/>
      <c r="M623" s="260">
        <v>399752.39</v>
      </c>
      <c r="N623" s="260"/>
      <c r="O623" s="260"/>
    </row>
    <row r="624" spans="4:15" ht="12" customHeight="1" x14ac:dyDescent="0.2">
      <c r="D624" s="255" t="s">
        <v>10</v>
      </c>
      <c r="E624" s="255"/>
      <c r="F624" s="255"/>
      <c r="G624" s="255"/>
      <c r="H624" s="255"/>
      <c r="I624" s="255"/>
      <c r="J624" s="260">
        <v>320.37</v>
      </c>
      <c r="K624" s="260"/>
      <c r="L624" s="260"/>
      <c r="M624" s="260">
        <v>999.4</v>
      </c>
      <c r="N624" s="260"/>
      <c r="O624" s="260"/>
    </row>
    <row r="625" spans="1:17" ht="12" customHeight="1" x14ac:dyDescent="0.2">
      <c r="D625" s="255" t="s">
        <v>11</v>
      </c>
      <c r="E625" s="255"/>
      <c r="F625" s="255"/>
      <c r="G625" s="255"/>
      <c r="H625" s="255"/>
      <c r="I625" s="255"/>
      <c r="J625" s="260">
        <v>0</v>
      </c>
      <c r="K625" s="260"/>
      <c r="L625" s="260"/>
      <c r="M625" s="260">
        <v>0</v>
      </c>
      <c r="N625" s="260"/>
      <c r="O625" s="260"/>
    </row>
    <row r="626" spans="1:17" ht="12" customHeight="1" x14ac:dyDescent="0.2">
      <c r="D626" s="255" t="s">
        <v>13</v>
      </c>
      <c r="E626" s="255"/>
      <c r="F626" s="255"/>
      <c r="G626" s="255"/>
      <c r="H626" s="255"/>
      <c r="I626" s="255"/>
      <c r="J626" s="261">
        <v>0</v>
      </c>
      <c r="K626" s="261"/>
      <c r="L626" s="261"/>
      <c r="M626" s="261">
        <v>0</v>
      </c>
      <c r="N626" s="261"/>
      <c r="O626" s="261"/>
    </row>
    <row r="627" spans="1:17" ht="12" customHeight="1" x14ac:dyDescent="0.2">
      <c r="D627" s="255" t="s">
        <v>161</v>
      </c>
      <c r="E627" s="255"/>
      <c r="F627" s="255"/>
      <c r="G627" s="255"/>
      <c r="H627" s="255"/>
      <c r="I627" s="255"/>
      <c r="J627" s="261">
        <v>0</v>
      </c>
      <c r="K627" s="261"/>
      <c r="L627" s="261"/>
      <c r="M627" s="261">
        <v>0</v>
      </c>
      <c r="N627" s="261"/>
      <c r="O627" s="261"/>
    </row>
    <row r="628" spans="1:17" ht="12" customHeight="1" x14ac:dyDescent="0.2">
      <c r="D628" s="255" t="s">
        <v>12</v>
      </c>
      <c r="E628" s="255"/>
      <c r="F628" s="255"/>
      <c r="G628" s="255"/>
      <c r="H628" s="255"/>
      <c r="I628" s="255"/>
      <c r="J628" s="260">
        <v>0</v>
      </c>
      <c r="K628" s="260"/>
      <c r="L628" s="260"/>
      <c r="M628" s="260">
        <v>0</v>
      </c>
      <c r="N628" s="260"/>
      <c r="O628" s="260"/>
    </row>
    <row r="629" spans="1:17" ht="24" customHeight="1" x14ac:dyDescent="0.2">
      <c r="D629" s="256" t="s">
        <v>154</v>
      </c>
      <c r="E629" s="256"/>
      <c r="F629" s="256"/>
      <c r="G629" s="256"/>
      <c r="H629" s="256"/>
      <c r="I629" s="256"/>
      <c r="J629" s="260">
        <v>-2011435.36</v>
      </c>
      <c r="K629" s="260"/>
      <c r="L629" s="260"/>
      <c r="M629" s="260">
        <v>14436665.970000001</v>
      </c>
      <c r="N629" s="260"/>
      <c r="O629" s="260"/>
    </row>
    <row r="632" spans="1:17" ht="24" customHeight="1" x14ac:dyDescent="0.2">
      <c r="B632" s="75" t="s">
        <v>19</v>
      </c>
      <c r="C632" s="312" t="s">
        <v>20</v>
      </c>
      <c r="D632" s="312"/>
      <c r="E632" s="312"/>
      <c r="F632" s="312"/>
      <c r="G632" s="312"/>
      <c r="H632" s="312"/>
      <c r="I632" s="312"/>
      <c r="J632" s="312"/>
      <c r="K632" s="312"/>
      <c r="L632" s="312"/>
      <c r="M632" s="312"/>
      <c r="N632" s="312"/>
      <c r="O632" s="312"/>
      <c r="P632" s="312"/>
    </row>
    <row r="633" spans="1:17" ht="27.75" customHeight="1" x14ac:dyDescent="0.2">
      <c r="B633" s="75"/>
      <c r="C633" s="130" t="s">
        <v>505</v>
      </c>
      <c r="D633" s="130"/>
      <c r="E633" s="130"/>
      <c r="F633" s="130"/>
      <c r="G633" s="130"/>
      <c r="H633" s="130"/>
      <c r="I633" s="130"/>
      <c r="J633" s="130"/>
      <c r="K633" s="130"/>
      <c r="L633" s="130"/>
      <c r="M633" s="130"/>
      <c r="N633" s="130"/>
      <c r="O633" s="130"/>
      <c r="P633" s="130"/>
      <c r="Q633" s="127"/>
    </row>
    <row r="636" spans="1:17" ht="12" customHeight="1" x14ac:dyDescent="0.2">
      <c r="B636" s="348" t="s">
        <v>246</v>
      </c>
      <c r="C636" s="348"/>
      <c r="D636" s="348"/>
      <c r="E636" s="348"/>
      <c r="F636" s="348"/>
      <c r="G636" s="348"/>
      <c r="H636" s="348"/>
      <c r="I636" s="348"/>
      <c r="J636" s="348"/>
      <c r="K636" s="348"/>
      <c r="L636" s="348"/>
      <c r="M636" s="348"/>
      <c r="N636" s="348"/>
      <c r="O636" s="348"/>
      <c r="P636" s="348"/>
    </row>
    <row r="637" spans="1:17" ht="12" customHeight="1" x14ac:dyDescent="0.2">
      <c r="B637" s="348" t="s">
        <v>275</v>
      </c>
      <c r="C637" s="348"/>
      <c r="D637" s="348"/>
      <c r="E637" s="348"/>
      <c r="F637" s="348"/>
      <c r="G637" s="348"/>
      <c r="H637" s="348"/>
      <c r="I637" s="348"/>
      <c r="J637" s="348"/>
      <c r="K637" s="348"/>
      <c r="L637" s="348"/>
      <c r="M637" s="348"/>
      <c r="N637" s="348"/>
      <c r="O637" s="348"/>
      <c r="P637" s="348"/>
    </row>
    <row r="638" spans="1:17" ht="6" customHeight="1" x14ac:dyDescent="0.2">
      <c r="B638" s="349"/>
      <c r="C638" s="349"/>
      <c r="D638" s="349"/>
      <c r="E638" s="349"/>
      <c r="F638" s="349"/>
      <c r="G638" s="349"/>
      <c r="H638" s="349"/>
      <c r="I638" s="349"/>
      <c r="J638" s="349"/>
      <c r="K638" s="349"/>
      <c r="L638" s="349"/>
      <c r="M638" s="349"/>
      <c r="N638" s="349"/>
      <c r="O638" s="349"/>
      <c r="P638" s="349"/>
    </row>
    <row r="639" spans="1:17" ht="18" customHeight="1" x14ac:dyDescent="0.2">
      <c r="A639" s="295" t="s">
        <v>201</v>
      </c>
      <c r="B639" s="295"/>
      <c r="C639" s="295"/>
      <c r="D639" s="295"/>
      <c r="E639" s="295"/>
      <c r="F639" s="295"/>
      <c r="G639" s="295"/>
      <c r="H639" s="295"/>
      <c r="I639" s="295"/>
      <c r="J639" s="295"/>
      <c r="K639" s="295"/>
      <c r="L639" s="295"/>
      <c r="M639" s="295"/>
      <c r="N639" s="295"/>
      <c r="O639" s="295"/>
      <c r="P639" s="295"/>
    </row>
    <row r="640" spans="1:17" ht="39" customHeight="1" x14ac:dyDescent="0.2">
      <c r="A640" s="89"/>
      <c r="B640" s="89"/>
      <c r="C640" s="130" t="s">
        <v>506</v>
      </c>
      <c r="D640" s="130"/>
      <c r="E640" s="130"/>
      <c r="F640" s="130"/>
      <c r="G640" s="130"/>
      <c r="H640" s="130"/>
      <c r="I640" s="130"/>
      <c r="J640" s="130"/>
      <c r="K640" s="130"/>
      <c r="L640" s="130"/>
      <c r="M640" s="130"/>
      <c r="N640" s="130"/>
      <c r="O640" s="130"/>
      <c r="P640" s="130"/>
      <c r="Q640" s="127"/>
    </row>
    <row r="641" spans="1:17" ht="3.75" customHeight="1" x14ac:dyDescent="0.2">
      <c r="A641" s="89"/>
      <c r="B641" s="89"/>
      <c r="C641" s="128"/>
      <c r="D641" s="128"/>
      <c r="E641" s="128"/>
      <c r="F641" s="128"/>
      <c r="G641" s="128"/>
      <c r="H641" s="128"/>
      <c r="I641" s="128"/>
      <c r="J641" s="128"/>
      <c r="K641" s="128"/>
      <c r="L641" s="128"/>
      <c r="M641" s="128"/>
      <c r="N641" s="128"/>
      <c r="O641" s="128"/>
      <c r="P641" s="128"/>
      <c r="Q641" s="127"/>
    </row>
    <row r="642" spans="1:17" ht="17.25" customHeight="1" x14ac:dyDescent="0.2">
      <c r="B642" s="37" t="s">
        <v>202</v>
      </c>
      <c r="E642" s="65"/>
      <c r="F642" s="65"/>
      <c r="G642" s="65"/>
      <c r="H642" s="65"/>
      <c r="I642" s="65"/>
      <c r="J642" s="65"/>
      <c r="K642" s="65"/>
      <c r="L642" s="66"/>
      <c r="M642" s="66"/>
      <c r="N642" s="66"/>
    </row>
    <row r="643" spans="1:17" ht="12" customHeight="1" x14ac:dyDescent="0.2">
      <c r="E643" s="241" t="s">
        <v>203</v>
      </c>
      <c r="F643" s="241"/>
      <c r="G643" s="241"/>
      <c r="H643" s="241"/>
      <c r="I643" s="241"/>
      <c r="J643" s="241"/>
      <c r="K643" s="241"/>
      <c r="L643" s="241"/>
      <c r="M643" s="241"/>
    </row>
    <row r="644" spans="1:17" ht="12" customHeight="1" x14ac:dyDescent="0.2">
      <c r="E644" s="241" t="s">
        <v>50</v>
      </c>
      <c r="F644" s="241"/>
      <c r="G644" s="241"/>
      <c r="H644" s="241"/>
      <c r="I644" s="241"/>
      <c r="J644" s="241"/>
      <c r="K644" s="160">
        <v>2023</v>
      </c>
      <c r="L644" s="160"/>
      <c r="M644" s="160"/>
    </row>
    <row r="645" spans="1:17" ht="12" customHeight="1" x14ac:dyDescent="0.2">
      <c r="E645" s="341" t="s">
        <v>204</v>
      </c>
      <c r="F645" s="341"/>
      <c r="G645" s="341"/>
      <c r="H645" s="341"/>
      <c r="I645" s="341"/>
      <c r="J645" s="341"/>
      <c r="K645" s="342">
        <v>320012047.25</v>
      </c>
      <c r="L645" s="343"/>
      <c r="M645" s="343"/>
    </row>
    <row r="646" spans="1:17" ht="12" customHeight="1" x14ac:dyDescent="0.2">
      <c r="E646" s="341" t="s">
        <v>205</v>
      </c>
      <c r="F646" s="341"/>
      <c r="G646" s="341"/>
      <c r="H646" s="341"/>
      <c r="I646" s="341"/>
      <c r="J646" s="341"/>
      <c r="K646" s="342">
        <v>50530804.280000001</v>
      </c>
      <c r="L646" s="343"/>
      <c r="M646" s="343"/>
    </row>
    <row r="647" spans="1:17" x14ac:dyDescent="0.2">
      <c r="E647" s="341" t="s">
        <v>206</v>
      </c>
      <c r="F647" s="341"/>
      <c r="G647" s="341"/>
      <c r="H647" s="341"/>
      <c r="I647" s="341"/>
      <c r="J647" s="341"/>
      <c r="K647" s="344">
        <v>79176439.280000001</v>
      </c>
      <c r="L647" s="345"/>
      <c r="M647" s="346"/>
    </row>
    <row r="648" spans="1:17" ht="12" customHeight="1" x14ac:dyDescent="0.2">
      <c r="E648" s="341" t="s">
        <v>207</v>
      </c>
      <c r="F648" s="341"/>
      <c r="G648" s="341"/>
      <c r="H648" s="341"/>
      <c r="I648" s="341"/>
      <c r="J648" s="341"/>
      <c r="K648" s="342">
        <v>348657682.25</v>
      </c>
      <c r="L648" s="343"/>
      <c r="M648" s="343"/>
      <c r="N648" s="35" t="s">
        <v>245</v>
      </c>
    </row>
    <row r="649" spans="1:17" ht="12" customHeight="1" x14ac:dyDescent="0.2">
      <c r="E649" s="341" t="s">
        <v>208</v>
      </c>
      <c r="F649" s="341"/>
      <c r="G649" s="341"/>
      <c r="H649" s="341"/>
      <c r="I649" s="341"/>
      <c r="J649" s="341"/>
      <c r="K649" s="342">
        <v>326725824.61000001</v>
      </c>
      <c r="L649" s="343"/>
      <c r="M649" s="343"/>
    </row>
    <row r="650" spans="1:17" ht="12" customHeight="1" x14ac:dyDescent="0.2">
      <c r="E650" s="74"/>
      <c r="F650" s="74"/>
      <c r="G650" s="74"/>
      <c r="H650" s="74"/>
      <c r="I650" s="74"/>
      <c r="J650" s="74"/>
      <c r="K650" s="52"/>
      <c r="L650" s="52"/>
      <c r="M650" s="52"/>
    </row>
    <row r="651" spans="1:17" ht="12" customHeight="1" x14ac:dyDescent="0.2">
      <c r="E651" s="238" t="s">
        <v>209</v>
      </c>
      <c r="F651" s="239"/>
      <c r="G651" s="239"/>
      <c r="H651" s="239"/>
      <c r="I651" s="239"/>
      <c r="J651" s="239"/>
      <c r="K651" s="239"/>
      <c r="L651" s="239"/>
      <c r="M651" s="239"/>
    </row>
    <row r="652" spans="1:17" ht="12" customHeight="1" x14ac:dyDescent="0.2">
      <c r="E652" s="240" t="s">
        <v>50</v>
      </c>
      <c r="F652" s="240"/>
      <c r="G652" s="240"/>
      <c r="H652" s="240"/>
      <c r="I652" s="240"/>
      <c r="J652" s="240"/>
      <c r="K652" s="160">
        <v>2023</v>
      </c>
      <c r="L652" s="160"/>
      <c r="M652" s="160"/>
    </row>
    <row r="653" spans="1:17" x14ac:dyDescent="0.2">
      <c r="E653" s="341" t="s">
        <v>210</v>
      </c>
      <c r="F653" s="341"/>
      <c r="G653" s="341"/>
      <c r="H653" s="341"/>
      <c r="I653" s="341"/>
      <c r="J653" s="341"/>
      <c r="K653" s="342">
        <v>320012047.25</v>
      </c>
      <c r="L653" s="343"/>
      <c r="M653" s="343"/>
    </row>
    <row r="654" spans="1:17" x14ac:dyDescent="0.2">
      <c r="E654" s="341" t="s">
        <v>211</v>
      </c>
      <c r="F654" s="341"/>
      <c r="G654" s="341"/>
      <c r="H654" s="341"/>
      <c r="I654" s="341"/>
      <c r="J654" s="341"/>
      <c r="K654" s="342">
        <v>81.2</v>
      </c>
      <c r="L654" s="343"/>
      <c r="M654" s="343"/>
    </row>
    <row r="655" spans="1:17" x14ac:dyDescent="0.2">
      <c r="E655" s="341" t="s">
        <v>212</v>
      </c>
      <c r="F655" s="341"/>
      <c r="G655" s="341"/>
      <c r="H655" s="341"/>
      <c r="I655" s="341"/>
      <c r="J655" s="341"/>
      <c r="K655" s="344">
        <v>79176439.280000001</v>
      </c>
      <c r="L655" s="345"/>
      <c r="M655" s="346"/>
    </row>
    <row r="656" spans="1:17" x14ac:dyDescent="0.2">
      <c r="E656" s="341" t="s">
        <v>213</v>
      </c>
      <c r="F656" s="341"/>
      <c r="G656" s="341"/>
      <c r="H656" s="341"/>
      <c r="I656" s="341"/>
      <c r="J656" s="341"/>
      <c r="K656" s="342">
        <v>399188405.32999998</v>
      </c>
      <c r="L656" s="343"/>
      <c r="M656" s="343"/>
    </row>
    <row r="657" spans="2:16" x14ac:dyDescent="0.2">
      <c r="E657" s="341" t="s">
        <v>214</v>
      </c>
      <c r="F657" s="341"/>
      <c r="G657" s="341"/>
      <c r="H657" s="341"/>
      <c r="I657" s="341"/>
      <c r="J657" s="341"/>
      <c r="K657" s="342">
        <v>399174344.43000001</v>
      </c>
      <c r="L657" s="343"/>
      <c r="M657" s="343"/>
    </row>
    <row r="658" spans="2:16" x14ac:dyDescent="0.2">
      <c r="E658" s="341" t="s">
        <v>215</v>
      </c>
      <c r="F658" s="341"/>
      <c r="G658" s="341"/>
      <c r="H658" s="341"/>
      <c r="I658" s="341"/>
      <c r="J658" s="341"/>
      <c r="K658" s="342">
        <v>395970167.49000001</v>
      </c>
      <c r="L658" s="343"/>
      <c r="M658" s="343"/>
    </row>
    <row r="659" spans="2:16" x14ac:dyDescent="0.2">
      <c r="E659" s="341" t="s">
        <v>216</v>
      </c>
      <c r="F659" s="341"/>
      <c r="G659" s="341"/>
      <c r="H659" s="341"/>
      <c r="I659" s="341"/>
      <c r="J659" s="341"/>
      <c r="K659" s="342">
        <v>370215018.44999999</v>
      </c>
      <c r="L659" s="343"/>
      <c r="M659" s="343"/>
    </row>
    <row r="660" spans="2:16" ht="20.25" customHeight="1" x14ac:dyDescent="0.2">
      <c r="E660" s="355"/>
      <c r="F660" s="355"/>
      <c r="G660" s="355"/>
      <c r="H660" s="355"/>
      <c r="I660" s="355"/>
      <c r="J660" s="355"/>
      <c r="K660" s="356"/>
      <c r="L660" s="357"/>
      <c r="M660" s="357"/>
    </row>
    <row r="661" spans="2:16" x14ac:dyDescent="0.2">
      <c r="C661" s="63" t="s">
        <v>507</v>
      </c>
      <c r="E661" s="355"/>
      <c r="F661" s="355"/>
      <c r="G661" s="355"/>
      <c r="H661" s="355"/>
      <c r="I661" s="355"/>
      <c r="J661" s="355"/>
      <c r="K661" s="356"/>
      <c r="L661" s="357"/>
      <c r="M661" s="357"/>
    </row>
    <row r="662" spans="2:16" ht="27" customHeight="1" x14ac:dyDescent="0.2">
      <c r="C662" s="131" t="s">
        <v>509</v>
      </c>
      <c r="D662" s="131"/>
      <c r="E662" s="131"/>
      <c r="F662" s="131"/>
      <c r="G662" s="131"/>
      <c r="H662" s="131"/>
      <c r="I662" s="131"/>
      <c r="J662" s="131"/>
      <c r="K662" s="131"/>
      <c r="L662" s="131"/>
      <c r="M662" s="131"/>
      <c r="N662" s="131"/>
      <c r="O662" s="131"/>
      <c r="P662" s="131"/>
    </row>
    <row r="663" spans="2:16" ht="27" customHeight="1" x14ac:dyDescent="0.2">
      <c r="C663" s="92"/>
      <c r="D663" s="92"/>
      <c r="E663" s="92"/>
      <c r="F663" s="92"/>
      <c r="G663" s="92"/>
      <c r="H663" s="92"/>
      <c r="I663" s="92"/>
      <c r="J663" s="92"/>
      <c r="K663" s="92"/>
      <c r="L663" s="92"/>
      <c r="M663" s="92"/>
      <c r="N663" s="92"/>
      <c r="O663" s="92"/>
      <c r="P663" s="92"/>
    </row>
    <row r="664" spans="2:16" x14ac:dyDescent="0.2">
      <c r="C664" s="35" t="s">
        <v>508</v>
      </c>
      <c r="E664" s="355"/>
      <c r="F664" s="355"/>
      <c r="G664" s="355"/>
      <c r="H664" s="355"/>
      <c r="I664" s="355"/>
      <c r="J664" s="355"/>
      <c r="K664" s="356"/>
      <c r="L664" s="357"/>
      <c r="M664" s="357"/>
    </row>
    <row r="665" spans="2:16" ht="56.25" customHeight="1" x14ac:dyDescent="0.2">
      <c r="E665" s="74"/>
      <c r="F665" s="74"/>
      <c r="G665" s="74"/>
      <c r="H665" s="74"/>
      <c r="I665" s="74"/>
      <c r="J665" s="74"/>
      <c r="K665" s="39"/>
      <c r="L665" s="39"/>
      <c r="M665" s="39"/>
    </row>
    <row r="668" spans="2:16" ht="12" customHeight="1" x14ac:dyDescent="0.2">
      <c r="B668" s="37"/>
      <c r="C668" s="63"/>
    </row>
    <row r="670" spans="2:16" ht="30.75" customHeight="1" x14ac:dyDescent="0.2">
      <c r="C670" s="131"/>
      <c r="D670" s="131"/>
      <c r="E670" s="131"/>
      <c r="F670" s="131"/>
      <c r="G670" s="131"/>
      <c r="H670" s="131"/>
      <c r="I670" s="131"/>
      <c r="J670" s="131"/>
      <c r="K670" s="131"/>
      <c r="L670" s="131"/>
      <c r="M670" s="131"/>
      <c r="N670" s="131"/>
      <c r="O670" s="131"/>
      <c r="P670" s="131"/>
    </row>
  </sheetData>
  <mergeCells count="706">
    <mergeCell ref="C662:P662"/>
    <mergeCell ref="B447:P447"/>
    <mergeCell ref="B448:P448"/>
    <mergeCell ref="B488:P488"/>
    <mergeCell ref="B489:P489"/>
    <mergeCell ref="B527:P527"/>
    <mergeCell ref="B528:P528"/>
    <mergeCell ref="B565:P565"/>
    <mergeCell ref="B566:P566"/>
    <mergeCell ref="B636:P636"/>
    <mergeCell ref="D573:I573"/>
    <mergeCell ref="J573:L573"/>
    <mergeCell ref="M573:O573"/>
    <mergeCell ref="B27:P27"/>
    <mergeCell ref="B2:P2"/>
    <mergeCell ref="B26:P26"/>
    <mergeCell ref="C43:P43"/>
    <mergeCell ref="B47:P47"/>
    <mergeCell ref="B48:P48"/>
    <mergeCell ref="B71:P71"/>
    <mergeCell ref="B72:P72"/>
    <mergeCell ref="B107:P107"/>
    <mergeCell ref="B108:P108"/>
    <mergeCell ref="B138:P138"/>
    <mergeCell ref="B139:P139"/>
    <mergeCell ref="B170:P170"/>
    <mergeCell ref="B171:P171"/>
    <mergeCell ref="B201:P201"/>
    <mergeCell ref="B202:P202"/>
    <mergeCell ref="B235:P235"/>
    <mergeCell ref="D487:G487"/>
    <mergeCell ref="H487:J487"/>
    <mergeCell ref="K487:M487"/>
    <mergeCell ref="M226:O226"/>
    <mergeCell ref="E226:L226"/>
    <mergeCell ref="J475:L475"/>
    <mergeCell ref="M475:O475"/>
    <mergeCell ref="D476:I476"/>
    <mergeCell ref="J476:L476"/>
    <mergeCell ref="M476:O476"/>
    <mergeCell ref="M477:O477"/>
    <mergeCell ref="M456:O456"/>
    <mergeCell ref="D462:I462"/>
    <mergeCell ref="J462:L462"/>
    <mergeCell ref="M462:O462"/>
    <mergeCell ref="M457:O457"/>
    <mergeCell ref="J458:L458"/>
    <mergeCell ref="B236:P236"/>
    <mergeCell ref="B270:P270"/>
    <mergeCell ref="B271:P271"/>
    <mergeCell ref="B307:P307"/>
    <mergeCell ref="B308:P308"/>
    <mergeCell ref="B345:P345"/>
    <mergeCell ref="B346:P346"/>
    <mergeCell ref="M471:O471"/>
    <mergeCell ref="M458:O458"/>
    <mergeCell ref="M470:O470"/>
    <mergeCell ref="D485:G485"/>
    <mergeCell ref="H485:J485"/>
    <mergeCell ref="K485:M485"/>
    <mergeCell ref="D486:G486"/>
    <mergeCell ref="H486:J486"/>
    <mergeCell ref="K486:M486"/>
    <mergeCell ref="M609:O609"/>
    <mergeCell ref="M610:O610"/>
    <mergeCell ref="D603:I603"/>
    <mergeCell ref="D604:I604"/>
    <mergeCell ref="D605:I605"/>
    <mergeCell ref="D606:I606"/>
    <mergeCell ref="D607:I607"/>
    <mergeCell ref="D608:I608"/>
    <mergeCell ref="D609:I609"/>
    <mergeCell ref="D610:I610"/>
    <mergeCell ref="J610:L610"/>
    <mergeCell ref="D574:I574"/>
    <mergeCell ref="J574:L574"/>
    <mergeCell ref="M574:O574"/>
    <mergeCell ref="D591:I591"/>
    <mergeCell ref="J600:L600"/>
    <mergeCell ref="M600:O600"/>
    <mergeCell ref="J601:L601"/>
    <mergeCell ref="M601:O601"/>
    <mergeCell ref="J602:L602"/>
    <mergeCell ref="M602:O602"/>
    <mergeCell ref="D600:I600"/>
    <mergeCell ref="D601:I601"/>
    <mergeCell ref="D602:I602"/>
    <mergeCell ref="C338:I338"/>
    <mergeCell ref="J338:L338"/>
    <mergeCell ref="M338:O338"/>
    <mergeCell ref="C339:I339"/>
    <mergeCell ref="J339:L339"/>
    <mergeCell ref="M339:O339"/>
    <mergeCell ref="C341:O341"/>
    <mergeCell ref="C326:I326"/>
    <mergeCell ref="J326:L326"/>
    <mergeCell ref="M326:O326"/>
    <mergeCell ref="C327:I327"/>
    <mergeCell ref="J327:L327"/>
    <mergeCell ref="M327:O327"/>
    <mergeCell ref="J329:L329"/>
    <mergeCell ref="M329:O329"/>
    <mergeCell ref="C329:I329"/>
    <mergeCell ref="C333:P334"/>
    <mergeCell ref="M167:O167"/>
    <mergeCell ref="D278:L278"/>
    <mergeCell ref="M278:O278"/>
    <mergeCell ref="D279:L279"/>
    <mergeCell ref="D281:L281"/>
    <mergeCell ref="M281:O281"/>
    <mergeCell ref="D297:I297"/>
    <mergeCell ref="J297:L297"/>
    <mergeCell ref="M297:O297"/>
    <mergeCell ref="M208:O208"/>
    <mergeCell ref="D209:L209"/>
    <mergeCell ref="M209:O209"/>
    <mergeCell ref="M225:O225"/>
    <mergeCell ref="D223:L223"/>
    <mergeCell ref="M223:O223"/>
    <mergeCell ref="M224:O224"/>
    <mergeCell ref="D225:L225"/>
    <mergeCell ref="E220:L220"/>
    <mergeCell ref="E222:L222"/>
    <mergeCell ref="E224:L224"/>
    <mergeCell ref="D217:L217"/>
    <mergeCell ref="M217:O217"/>
    <mergeCell ref="M218:O218"/>
    <mergeCell ref="M220:O220"/>
    <mergeCell ref="D221:L221"/>
    <mergeCell ref="M221:O221"/>
    <mergeCell ref="D219:L219"/>
    <mergeCell ref="M219:O219"/>
    <mergeCell ref="A1:P1"/>
    <mergeCell ref="A10:P10"/>
    <mergeCell ref="M213:O213"/>
    <mergeCell ref="M216:O216"/>
    <mergeCell ref="M211:O211"/>
    <mergeCell ref="D212:L212"/>
    <mergeCell ref="M212:O212"/>
    <mergeCell ref="D214:L214"/>
    <mergeCell ref="M214:O214"/>
    <mergeCell ref="D164:L164"/>
    <mergeCell ref="M164:O164"/>
    <mergeCell ref="D165:L165"/>
    <mergeCell ref="M165:O165"/>
    <mergeCell ref="D166:L166"/>
    <mergeCell ref="M166:O166"/>
    <mergeCell ref="D167:L167"/>
    <mergeCell ref="D210:L210"/>
    <mergeCell ref="M210:O210"/>
    <mergeCell ref="C205:P206"/>
    <mergeCell ref="M227:O227"/>
    <mergeCell ref="D227:L227"/>
    <mergeCell ref="K658:M658"/>
    <mergeCell ref="J605:L605"/>
    <mergeCell ref="J606:L606"/>
    <mergeCell ref="J607:L607"/>
    <mergeCell ref="D260:L260"/>
    <mergeCell ref="M260:O260"/>
    <mergeCell ref="D261:L261"/>
    <mergeCell ref="M261:O261"/>
    <mergeCell ref="D264:L264"/>
    <mergeCell ref="M264:O264"/>
    <mergeCell ref="K654:M654"/>
    <mergeCell ref="K655:M655"/>
    <mergeCell ref="K656:M656"/>
    <mergeCell ref="K652:M652"/>
    <mergeCell ref="J592:L592"/>
    <mergeCell ref="K306:M306"/>
    <mergeCell ref="D215:L215"/>
    <mergeCell ref="M215:O215"/>
    <mergeCell ref="M222:O222"/>
    <mergeCell ref="D575:I575"/>
    <mergeCell ref="J575:L575"/>
    <mergeCell ref="M575:O575"/>
    <mergeCell ref="L538:N538"/>
    <mergeCell ref="K659:M659"/>
    <mergeCell ref="L534:N534"/>
    <mergeCell ref="L535:N535"/>
    <mergeCell ref="J593:L593"/>
    <mergeCell ref="D590:O590"/>
    <mergeCell ref="M592:O592"/>
    <mergeCell ref="K657:M657"/>
    <mergeCell ref="M605:O605"/>
    <mergeCell ref="M606:O606"/>
    <mergeCell ref="M607:O607"/>
    <mergeCell ref="J608:L608"/>
    <mergeCell ref="E536:K536"/>
    <mergeCell ref="E538:K538"/>
    <mergeCell ref="L563:N563"/>
    <mergeCell ref="L542:N542"/>
    <mergeCell ref="L543:N543"/>
    <mergeCell ref="E542:K542"/>
    <mergeCell ref="E543:K543"/>
    <mergeCell ref="M599:O599"/>
    <mergeCell ref="D597:I597"/>
    <mergeCell ref="M279:O279"/>
    <mergeCell ref="D295:I295"/>
    <mergeCell ref="J295:L295"/>
    <mergeCell ref="M295:O295"/>
    <mergeCell ref="D296:I296"/>
    <mergeCell ref="J296:L296"/>
    <mergeCell ref="M296:O296"/>
    <mergeCell ref="J298:L298"/>
    <mergeCell ref="M298:O298"/>
    <mergeCell ref="D298:I298"/>
    <mergeCell ref="D168:L168"/>
    <mergeCell ref="D208:L208"/>
    <mergeCell ref="D176:L176"/>
    <mergeCell ref="K183:M183"/>
    <mergeCell ref="K184:M184"/>
    <mergeCell ref="K185:M185"/>
    <mergeCell ref="K186:M186"/>
    <mergeCell ref="M189:O189"/>
    <mergeCell ref="M190:O190"/>
    <mergeCell ref="M191:O191"/>
    <mergeCell ref="C197:P197"/>
    <mergeCell ref="C198:P198"/>
    <mergeCell ref="C199:P199"/>
    <mergeCell ref="M179:O179"/>
    <mergeCell ref="M168:O168"/>
    <mergeCell ref="D178:L178"/>
    <mergeCell ref="M178:O178"/>
    <mergeCell ref="M176:O176"/>
    <mergeCell ref="D177:L177"/>
    <mergeCell ref="M177:O177"/>
    <mergeCell ref="D179:L179"/>
    <mergeCell ref="E563:K563"/>
    <mergeCell ref="E458:I458"/>
    <mergeCell ref="E465:I465"/>
    <mergeCell ref="E471:I471"/>
    <mergeCell ref="E477:I477"/>
    <mergeCell ref="J463:L463"/>
    <mergeCell ref="J477:L477"/>
    <mergeCell ref="J471:L471"/>
    <mergeCell ref="D457:I457"/>
    <mergeCell ref="J457:L457"/>
    <mergeCell ref="C531:P531"/>
    <mergeCell ref="L533:N533"/>
    <mergeCell ref="E537:K537"/>
    <mergeCell ref="E211:L211"/>
    <mergeCell ref="E213:L213"/>
    <mergeCell ref="E216:L216"/>
    <mergeCell ref="E218:L218"/>
    <mergeCell ref="D592:I592"/>
    <mergeCell ref="D615:I615"/>
    <mergeCell ref="J609:L609"/>
    <mergeCell ref="J591:L591"/>
    <mergeCell ref="M591:O591"/>
    <mergeCell ref="M593:O593"/>
    <mergeCell ref="D593:I593"/>
    <mergeCell ref="J597:L597"/>
    <mergeCell ref="M597:O597"/>
    <mergeCell ref="J598:L598"/>
    <mergeCell ref="M598:O598"/>
    <mergeCell ref="J599:L599"/>
    <mergeCell ref="J611:L611"/>
    <mergeCell ref="J612:L612"/>
    <mergeCell ref="J613:L613"/>
    <mergeCell ref="D598:I598"/>
    <mergeCell ref="D599:I599"/>
    <mergeCell ref="D596:O596"/>
    <mergeCell ref="J603:L603"/>
    <mergeCell ref="M603:O603"/>
    <mergeCell ref="J604:L604"/>
    <mergeCell ref="M604:O604"/>
    <mergeCell ref="M608:O608"/>
    <mergeCell ref="M611:O611"/>
    <mergeCell ref="M612:O612"/>
    <mergeCell ref="M613:O613"/>
    <mergeCell ref="M614:O614"/>
    <mergeCell ref="M615:O615"/>
    <mergeCell ref="M616:O616"/>
    <mergeCell ref="J616:L616"/>
    <mergeCell ref="D627:I627"/>
    <mergeCell ref="D628:I628"/>
    <mergeCell ref="D621:I621"/>
    <mergeCell ref="D622:I622"/>
    <mergeCell ref="D623:I623"/>
    <mergeCell ref="D624:I624"/>
    <mergeCell ref="D625:I625"/>
    <mergeCell ref="D626:I626"/>
    <mergeCell ref="M620:O620"/>
    <mergeCell ref="J626:L626"/>
    <mergeCell ref="M626:O626"/>
    <mergeCell ref="J627:L627"/>
    <mergeCell ref="M627:O627"/>
    <mergeCell ref="J628:L628"/>
    <mergeCell ref="M628:O628"/>
    <mergeCell ref="J623:L623"/>
    <mergeCell ref="M623:O623"/>
    <mergeCell ref="D612:I612"/>
    <mergeCell ref="D613:I613"/>
    <mergeCell ref="D614:I614"/>
    <mergeCell ref="D616:I616"/>
    <mergeCell ref="E648:J648"/>
    <mergeCell ref="E649:J649"/>
    <mergeCell ref="E643:M643"/>
    <mergeCell ref="J614:L614"/>
    <mergeCell ref="J615:L615"/>
    <mergeCell ref="D629:I629"/>
    <mergeCell ref="J629:L629"/>
    <mergeCell ref="M629:O629"/>
    <mergeCell ref="J624:L624"/>
    <mergeCell ref="M624:O624"/>
    <mergeCell ref="J625:L625"/>
    <mergeCell ref="M625:O625"/>
    <mergeCell ref="J621:L621"/>
    <mergeCell ref="M621:O621"/>
    <mergeCell ref="J622:L622"/>
    <mergeCell ref="M622:O622"/>
    <mergeCell ref="J620:L620"/>
    <mergeCell ref="C632:P632"/>
    <mergeCell ref="A639:P639"/>
    <mergeCell ref="B637:P637"/>
    <mergeCell ref="E656:J656"/>
    <mergeCell ref="E657:J657"/>
    <mergeCell ref="E658:J658"/>
    <mergeCell ref="E659:J659"/>
    <mergeCell ref="E651:M651"/>
    <mergeCell ref="E539:K539"/>
    <mergeCell ref="L539:N539"/>
    <mergeCell ref="E652:J652"/>
    <mergeCell ref="E653:J653"/>
    <mergeCell ref="E654:J654"/>
    <mergeCell ref="K644:M644"/>
    <mergeCell ref="K645:M645"/>
    <mergeCell ref="K646:M646"/>
    <mergeCell ref="K653:M653"/>
    <mergeCell ref="K647:M647"/>
    <mergeCell ref="E644:J644"/>
    <mergeCell ref="E645:J645"/>
    <mergeCell ref="E646:J646"/>
    <mergeCell ref="E647:J647"/>
    <mergeCell ref="K648:M648"/>
    <mergeCell ref="K649:M649"/>
    <mergeCell ref="D619:O619"/>
    <mergeCell ref="D620:I620"/>
    <mergeCell ref="D611:I611"/>
    <mergeCell ref="D280:L280"/>
    <mergeCell ref="M280:O280"/>
    <mergeCell ref="C328:I328"/>
    <mergeCell ref="J328:L328"/>
    <mergeCell ref="M328:O328"/>
    <mergeCell ref="E533:K533"/>
    <mergeCell ref="E534:K534"/>
    <mergeCell ref="E535:K535"/>
    <mergeCell ref="M241:O241"/>
    <mergeCell ref="M242:O242"/>
    <mergeCell ref="M243:O243"/>
    <mergeCell ref="M244:O244"/>
    <mergeCell ref="M245:O245"/>
    <mergeCell ref="M246:O246"/>
    <mergeCell ref="M247:O247"/>
    <mergeCell ref="D241:L241"/>
    <mergeCell ref="D242:L242"/>
    <mergeCell ref="F315:J315"/>
    <mergeCell ref="K315:M315"/>
    <mergeCell ref="D243:L243"/>
    <mergeCell ref="D244:L244"/>
    <mergeCell ref="D245:L245"/>
    <mergeCell ref="D246:L246"/>
    <mergeCell ref="D247:L247"/>
    <mergeCell ref="C52:P53"/>
    <mergeCell ref="C54:P55"/>
    <mergeCell ref="C40:P40"/>
    <mergeCell ref="C41:P41"/>
    <mergeCell ref="C36:P36"/>
    <mergeCell ref="C35:P35"/>
    <mergeCell ref="C33:P34"/>
    <mergeCell ref="C31:P32"/>
    <mergeCell ref="C24:P24"/>
    <mergeCell ref="C21:P21"/>
    <mergeCell ref="C17:P18"/>
    <mergeCell ref="C14:P15"/>
    <mergeCell ref="B4:P4"/>
    <mergeCell ref="B5:P5"/>
    <mergeCell ref="C7:G7"/>
    <mergeCell ref="C8:H8"/>
    <mergeCell ref="C69:P69"/>
    <mergeCell ref="C76:P76"/>
    <mergeCell ref="C80:P80"/>
    <mergeCell ref="I83:K83"/>
    <mergeCell ref="I84:K84"/>
    <mergeCell ref="I85:K85"/>
    <mergeCell ref="I87:K87"/>
    <mergeCell ref="C89:O89"/>
    <mergeCell ref="C59:P59"/>
    <mergeCell ref="C60:O60"/>
    <mergeCell ref="C61:O61"/>
    <mergeCell ref="C62:O62"/>
    <mergeCell ref="C63:O63"/>
    <mergeCell ref="C64:O64"/>
    <mergeCell ref="C65:O65"/>
    <mergeCell ref="C66:O66"/>
    <mergeCell ref="C67:P68"/>
    <mergeCell ref="I94:J94"/>
    <mergeCell ref="L94:N94"/>
    <mergeCell ref="I95:J95"/>
    <mergeCell ref="L95:N95"/>
    <mergeCell ref="I96:J96"/>
    <mergeCell ref="L96:N96"/>
    <mergeCell ref="I97:J97"/>
    <mergeCell ref="L97:N97"/>
    <mergeCell ref="I99:J99"/>
    <mergeCell ref="C90:F90"/>
    <mergeCell ref="I90:J90"/>
    <mergeCell ref="K90:M90"/>
    <mergeCell ref="I91:J91"/>
    <mergeCell ref="L91:N91"/>
    <mergeCell ref="I92:J92"/>
    <mergeCell ref="L92:N92"/>
    <mergeCell ref="I93:J93"/>
    <mergeCell ref="L93:N93"/>
    <mergeCell ref="L99:N99"/>
    <mergeCell ref="C105:P105"/>
    <mergeCell ref="C111:P111"/>
    <mergeCell ref="J112:K112"/>
    <mergeCell ref="L112:M112"/>
    <mergeCell ref="J113:K113"/>
    <mergeCell ref="L113:M113"/>
    <mergeCell ref="J114:K114"/>
    <mergeCell ref="L114:M114"/>
    <mergeCell ref="J115:K115"/>
    <mergeCell ref="L115:M115"/>
    <mergeCell ref="J116:K116"/>
    <mergeCell ref="L116:M116"/>
    <mergeCell ref="E117:H117"/>
    <mergeCell ref="J117:K117"/>
    <mergeCell ref="L117:M117"/>
    <mergeCell ref="E118:H118"/>
    <mergeCell ref="J118:K118"/>
    <mergeCell ref="L118:M118"/>
    <mergeCell ref="J119:K119"/>
    <mergeCell ref="L119:M119"/>
    <mergeCell ref="C123:P123"/>
    <mergeCell ref="C126:P126"/>
    <mergeCell ref="C129:O129"/>
    <mergeCell ref="C130:P130"/>
    <mergeCell ref="C131:P131"/>
    <mergeCell ref="C132:P132"/>
    <mergeCell ref="C133:P133"/>
    <mergeCell ref="C134:P134"/>
    <mergeCell ref="C135:O135"/>
    <mergeCell ref="C136:P136"/>
    <mergeCell ref="C144:P144"/>
    <mergeCell ref="C147:P147"/>
    <mergeCell ref="C159:P159"/>
    <mergeCell ref="C160:P160"/>
    <mergeCell ref="C161:P161"/>
    <mergeCell ref="C163:J163"/>
    <mergeCell ref="A150:P150"/>
    <mergeCell ref="C256:P256"/>
    <mergeCell ref="D262:L262"/>
    <mergeCell ref="D263:L263"/>
    <mergeCell ref="M262:O262"/>
    <mergeCell ref="M263:O263"/>
    <mergeCell ref="C254:J254"/>
    <mergeCell ref="K254:M254"/>
    <mergeCell ref="N254:P254"/>
    <mergeCell ref="C233:P233"/>
    <mergeCell ref="C251:J251"/>
    <mergeCell ref="K251:M251"/>
    <mergeCell ref="N251:P251"/>
    <mergeCell ref="C252:J252"/>
    <mergeCell ref="K252:M252"/>
    <mergeCell ref="N252:P252"/>
    <mergeCell ref="K253:M253"/>
    <mergeCell ref="N253:P253"/>
    <mergeCell ref="D248:L248"/>
    <mergeCell ref="M248:O248"/>
    <mergeCell ref="C302:P303"/>
    <mergeCell ref="C311:P312"/>
    <mergeCell ref="C320:P321"/>
    <mergeCell ref="C336:I336"/>
    <mergeCell ref="J336:L336"/>
    <mergeCell ref="M336:O336"/>
    <mergeCell ref="C337:I337"/>
    <mergeCell ref="J337:L337"/>
    <mergeCell ref="M337:O337"/>
    <mergeCell ref="F304:J304"/>
    <mergeCell ref="K304:M304"/>
    <mergeCell ref="F305:J305"/>
    <mergeCell ref="K305:M305"/>
    <mergeCell ref="F306:J306"/>
    <mergeCell ref="F316:J316"/>
    <mergeCell ref="K316:M316"/>
    <mergeCell ref="F313:J313"/>
    <mergeCell ref="K313:M313"/>
    <mergeCell ref="F314:J314"/>
    <mergeCell ref="K314:M314"/>
    <mergeCell ref="C325:I325"/>
    <mergeCell ref="J325:L325"/>
    <mergeCell ref="M325:O325"/>
    <mergeCell ref="D342:G342"/>
    <mergeCell ref="I342:J342"/>
    <mergeCell ref="D343:G343"/>
    <mergeCell ref="I343:J343"/>
    <mergeCell ref="C348:O348"/>
    <mergeCell ref="D350:G350"/>
    <mergeCell ref="H350:I350"/>
    <mergeCell ref="D351:G351"/>
    <mergeCell ref="H351:I351"/>
    <mergeCell ref="D352:G352"/>
    <mergeCell ref="H352:I352"/>
    <mergeCell ref="C354:P354"/>
    <mergeCell ref="E355:I355"/>
    <mergeCell ref="L355:N355"/>
    <mergeCell ref="E356:I356"/>
    <mergeCell ref="L356:N356"/>
    <mergeCell ref="E357:I357"/>
    <mergeCell ref="L357:N357"/>
    <mergeCell ref="E358:I358"/>
    <mergeCell ref="L358:N358"/>
    <mergeCell ref="E359:I359"/>
    <mergeCell ref="L359:N359"/>
    <mergeCell ref="E360:I360"/>
    <mergeCell ref="L360:N360"/>
    <mergeCell ref="E361:I361"/>
    <mergeCell ref="L361:N361"/>
    <mergeCell ref="E362:K362"/>
    <mergeCell ref="L362:N362"/>
    <mergeCell ref="E363:I363"/>
    <mergeCell ref="L363:N363"/>
    <mergeCell ref="E364:I364"/>
    <mergeCell ref="L364:N364"/>
    <mergeCell ref="E365:I365"/>
    <mergeCell ref="L365:N365"/>
    <mergeCell ref="E366:I366"/>
    <mergeCell ref="L366:N366"/>
    <mergeCell ref="E367:J367"/>
    <mergeCell ref="L367:N367"/>
    <mergeCell ref="E368:I368"/>
    <mergeCell ref="L368:N368"/>
    <mergeCell ref="E369:J369"/>
    <mergeCell ref="L369:N369"/>
    <mergeCell ref="E370:I370"/>
    <mergeCell ref="L370:N370"/>
    <mergeCell ref="E371:J371"/>
    <mergeCell ref="L371:N371"/>
    <mergeCell ref="E372:I372"/>
    <mergeCell ref="L372:N372"/>
    <mergeCell ref="E373:J373"/>
    <mergeCell ref="L373:N373"/>
    <mergeCell ref="L374:N374"/>
    <mergeCell ref="C384:P384"/>
    <mergeCell ref="C385:P385"/>
    <mergeCell ref="C386:P386"/>
    <mergeCell ref="C389:P390"/>
    <mergeCell ref="C397:P397"/>
    <mergeCell ref="C398:P398"/>
    <mergeCell ref="C394:P395"/>
    <mergeCell ref="B382:P382"/>
    <mergeCell ref="B383:P383"/>
    <mergeCell ref="C399:N399"/>
    <mergeCell ref="C400:F400"/>
    <mergeCell ref="I400:J400"/>
    <mergeCell ref="C401:F401"/>
    <mergeCell ref="I401:J401"/>
    <mergeCell ref="C402:F402"/>
    <mergeCell ref="I402:J402"/>
    <mergeCell ref="C403:N403"/>
    <mergeCell ref="C405:F405"/>
    <mergeCell ref="C406:P406"/>
    <mergeCell ref="D407:K407"/>
    <mergeCell ref="D408:K408"/>
    <mergeCell ref="C415:P415"/>
    <mergeCell ref="C419:P419"/>
    <mergeCell ref="C422:P422"/>
    <mergeCell ref="C416:P416"/>
    <mergeCell ref="C428:P429"/>
    <mergeCell ref="C430:P431"/>
    <mergeCell ref="B411:P411"/>
    <mergeCell ref="B412:P412"/>
    <mergeCell ref="D437:I437"/>
    <mergeCell ref="J437:L437"/>
    <mergeCell ref="M437:O437"/>
    <mergeCell ref="D438:I438"/>
    <mergeCell ref="J438:L438"/>
    <mergeCell ref="M438:O438"/>
    <mergeCell ref="D439:I439"/>
    <mergeCell ref="J439:L439"/>
    <mergeCell ref="M439:O439"/>
    <mergeCell ref="D440:I440"/>
    <mergeCell ref="J440:L440"/>
    <mergeCell ref="M440:O440"/>
    <mergeCell ref="D441:I441"/>
    <mergeCell ref="J441:L441"/>
    <mergeCell ref="M441:O441"/>
    <mergeCell ref="D442:I442"/>
    <mergeCell ref="J442:L442"/>
    <mergeCell ref="M442:O442"/>
    <mergeCell ref="D443:I443"/>
    <mergeCell ref="J443:L443"/>
    <mergeCell ref="M443:O443"/>
    <mergeCell ref="D444:I444"/>
    <mergeCell ref="J444:L444"/>
    <mergeCell ref="M444:O444"/>
    <mergeCell ref="D484:G484"/>
    <mergeCell ref="H484:J484"/>
    <mergeCell ref="K484:M484"/>
    <mergeCell ref="D464:I464"/>
    <mergeCell ref="J464:L464"/>
    <mergeCell ref="M464:O464"/>
    <mergeCell ref="D463:I463"/>
    <mergeCell ref="M463:O463"/>
    <mergeCell ref="D456:I456"/>
    <mergeCell ref="J456:L456"/>
    <mergeCell ref="D475:I475"/>
    <mergeCell ref="J465:L465"/>
    <mergeCell ref="M465:O465"/>
    <mergeCell ref="D469:I469"/>
    <mergeCell ref="J469:L469"/>
    <mergeCell ref="M469:O469"/>
    <mergeCell ref="D470:I470"/>
    <mergeCell ref="J470:L470"/>
    <mergeCell ref="M498:O498"/>
    <mergeCell ref="C502:P504"/>
    <mergeCell ref="D505:H505"/>
    <mergeCell ref="J505:L505"/>
    <mergeCell ref="D506:H506"/>
    <mergeCell ref="J506:L506"/>
    <mergeCell ref="D493:L493"/>
    <mergeCell ref="M493:O493"/>
    <mergeCell ref="D494:L494"/>
    <mergeCell ref="M494:O494"/>
    <mergeCell ref="D495:L495"/>
    <mergeCell ref="M495:O495"/>
    <mergeCell ref="D496:L496"/>
    <mergeCell ref="M496:O496"/>
    <mergeCell ref="D497:L497"/>
    <mergeCell ref="M497:O497"/>
    <mergeCell ref="D507:F507"/>
    <mergeCell ref="J507:L507"/>
    <mergeCell ref="D508:H508"/>
    <mergeCell ref="J508:L508"/>
    <mergeCell ref="D509:H509"/>
    <mergeCell ref="J509:L509"/>
    <mergeCell ref="D510:I510"/>
    <mergeCell ref="J510:L510"/>
    <mergeCell ref="D498:L498"/>
    <mergeCell ref="K522:M522"/>
    <mergeCell ref="D524:G524"/>
    <mergeCell ref="K524:M524"/>
    <mergeCell ref="K525:M525"/>
    <mergeCell ref="K526:M526"/>
    <mergeCell ref="C513:P515"/>
    <mergeCell ref="K523:M523"/>
    <mergeCell ref="L540:N540"/>
    <mergeCell ref="L541:N541"/>
    <mergeCell ref="E540:K540"/>
    <mergeCell ref="E541:K541"/>
    <mergeCell ref="D516:G516"/>
    <mergeCell ref="K516:M516"/>
    <mergeCell ref="D517:G517"/>
    <mergeCell ref="K517:M517"/>
    <mergeCell ref="K518:M518"/>
    <mergeCell ref="K519:M519"/>
    <mergeCell ref="D520:G520"/>
    <mergeCell ref="K520:M520"/>
    <mergeCell ref="K521:M521"/>
    <mergeCell ref="L536:N536"/>
    <mergeCell ref="L537:N537"/>
    <mergeCell ref="E544:K544"/>
    <mergeCell ref="E545:K545"/>
    <mergeCell ref="E546:K546"/>
    <mergeCell ref="E547:K547"/>
    <mergeCell ref="E548:K548"/>
    <mergeCell ref="L544:N544"/>
    <mergeCell ref="L545:N545"/>
    <mergeCell ref="L546:N546"/>
    <mergeCell ref="L547:N547"/>
    <mergeCell ref="L548:N548"/>
    <mergeCell ref="E549:K549"/>
    <mergeCell ref="E550:K550"/>
    <mergeCell ref="E551:K551"/>
    <mergeCell ref="E552:K552"/>
    <mergeCell ref="L549:N549"/>
    <mergeCell ref="L550:N550"/>
    <mergeCell ref="L551:N551"/>
    <mergeCell ref="L552:N552"/>
    <mergeCell ref="E553:K553"/>
    <mergeCell ref="C583:P583"/>
    <mergeCell ref="C633:P633"/>
    <mergeCell ref="C640:P640"/>
    <mergeCell ref="C670:P670"/>
    <mergeCell ref="E554:K554"/>
    <mergeCell ref="E555:K555"/>
    <mergeCell ref="E556:K556"/>
    <mergeCell ref="L553:N553"/>
    <mergeCell ref="L554:N554"/>
    <mergeCell ref="L555:N555"/>
    <mergeCell ref="L556:N556"/>
    <mergeCell ref="E557:K557"/>
    <mergeCell ref="E558:K558"/>
    <mergeCell ref="E559:K559"/>
    <mergeCell ref="E560:K560"/>
    <mergeCell ref="E561:K561"/>
    <mergeCell ref="E562:K562"/>
    <mergeCell ref="L557:N557"/>
    <mergeCell ref="L558:N558"/>
    <mergeCell ref="L559:N559"/>
    <mergeCell ref="L560:N560"/>
    <mergeCell ref="L561:N561"/>
    <mergeCell ref="L562:N562"/>
    <mergeCell ref="E655:J655"/>
  </mergeCells>
  <printOptions horizontalCentered="1" verticalCentered="1"/>
  <pageMargins left="0.39370078740157483" right="0.39370078740157483" top="1.1811023622047245" bottom="1.1811023622047245" header="0.31496062992125984" footer="0.31496062992125984"/>
  <pageSetup scale="95" orientation="landscape" r:id="rId1"/>
  <headerFooter>
    <oddHeader>&amp;L&amp;G&amp;C&amp;"Arial,Negrita"&amp;12POLICÍA AUXILIAR DEL 
ESTADO DE MICHOACÁN DE OCAMPO&amp;14
&amp;10NOTAS A LOS ESTADOS FINANCIEROS
&amp;R&amp;"Arial,Normal"&amp;7Fecha    &amp;D    
Hora de impresión     &amp;T</oddHeader>
    <oddFooter>&amp;L&amp;"Arial,Normal"ELABORÓ: 
LIC. MARIO ESTEBAN BARRIGA HERNÁNDEZ&amp;C&amp;"Arial,Normal"&amp;P / &amp;N&amp;R&amp;"Arial,Normal"AUTORIZÓ: 
LIC. JUAN EULOGIO SANDOVAL VARGAS</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A31" zoomScaleNormal="100" workbookViewId="0">
      <selection activeCell="F18" sqref="F1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340" t="s">
        <v>117</v>
      </c>
      <c r="C1" s="340"/>
      <c r="D1" s="340"/>
      <c r="E1" s="340"/>
      <c r="F1" s="340"/>
    </row>
    <row r="2" spans="2:6" ht="14.25" customHeight="1" x14ac:dyDescent="0.2">
      <c r="B2" s="316" t="s">
        <v>118</v>
      </c>
      <c r="C2" s="316"/>
      <c r="D2" s="316"/>
      <c r="E2" s="316"/>
      <c r="F2" s="316"/>
    </row>
    <row r="3" spans="2:6" ht="14.25" customHeight="1" x14ac:dyDescent="0.2">
      <c r="B3" s="316" t="s">
        <v>157</v>
      </c>
      <c r="C3" s="316"/>
      <c r="D3" s="316"/>
      <c r="E3" s="316"/>
      <c r="F3" s="316"/>
    </row>
    <row r="4" spans="2:6" ht="18.75" customHeight="1" x14ac:dyDescent="0.2"/>
    <row r="5" spans="2:6" ht="17.25" customHeight="1" x14ac:dyDescent="0.2">
      <c r="B5" s="24" t="s">
        <v>119</v>
      </c>
      <c r="C5" s="331" t="s">
        <v>232</v>
      </c>
      <c r="D5" s="331"/>
      <c r="E5" s="331"/>
      <c r="F5" s="331"/>
    </row>
    <row r="6" spans="2:6" ht="17.25" customHeight="1" x14ac:dyDescent="0.2">
      <c r="C6" s="331"/>
      <c r="D6" s="331"/>
      <c r="E6" s="331"/>
      <c r="F6" s="331"/>
    </row>
    <row r="7" spans="2:6" ht="17.25" customHeight="1" x14ac:dyDescent="0.2">
      <c r="C7" s="32"/>
      <c r="D7" s="32"/>
      <c r="E7" s="32"/>
      <c r="F7" s="32"/>
    </row>
    <row r="8" spans="2:6" ht="17.25" customHeight="1" x14ac:dyDescent="0.2">
      <c r="B8" s="68" t="s">
        <v>156</v>
      </c>
      <c r="C8" s="331" t="s">
        <v>159</v>
      </c>
      <c r="D8" s="331"/>
      <c r="E8" s="331"/>
      <c r="F8" s="331"/>
    </row>
    <row r="9" spans="2:6" ht="17.25" customHeight="1" x14ac:dyDescent="0.2">
      <c r="C9" s="331"/>
      <c r="D9" s="331"/>
      <c r="E9" s="331"/>
      <c r="F9" s="331"/>
    </row>
    <row r="10" spans="2:6" ht="15.75" customHeight="1" thickBot="1" x14ac:dyDescent="0.25">
      <c r="C10" s="332"/>
      <c r="D10" s="332"/>
      <c r="E10" s="332"/>
      <c r="F10" s="332"/>
    </row>
    <row r="11" spans="2:6" ht="15.75" customHeight="1" x14ac:dyDescent="0.2">
      <c r="C11" s="69"/>
      <c r="D11" s="69"/>
      <c r="E11" s="69"/>
      <c r="F11" s="69"/>
    </row>
    <row r="12" spans="2:6" ht="15.75" customHeight="1" thickBot="1" x14ac:dyDescent="0.25">
      <c r="C12" s="69"/>
      <c r="D12" s="69"/>
      <c r="E12" s="69"/>
      <c r="F12" s="69"/>
    </row>
    <row r="13" spans="2:6" ht="21.75" customHeight="1" x14ac:dyDescent="0.2">
      <c r="B13" s="313" t="s">
        <v>62</v>
      </c>
      <c r="C13" s="314"/>
      <c r="D13" s="314"/>
      <c r="E13" s="314"/>
      <c r="F13" s="315"/>
    </row>
    <row r="14" spans="2:6" s="1" customFormat="1" ht="17.25" customHeight="1" x14ac:dyDescent="0.2">
      <c r="B14" s="2" t="s">
        <v>63</v>
      </c>
      <c r="C14" s="3" t="s">
        <v>64</v>
      </c>
      <c r="D14" s="3" t="s">
        <v>65</v>
      </c>
      <c r="E14" s="3" t="s">
        <v>66</v>
      </c>
      <c r="F14" s="4" t="s">
        <v>67</v>
      </c>
    </row>
    <row r="15" spans="2:6" ht="15.75" customHeight="1" x14ac:dyDescent="0.2">
      <c r="B15" s="317" t="s">
        <v>120</v>
      </c>
      <c r="C15" s="319" t="s">
        <v>121</v>
      </c>
      <c r="D15" s="7" t="s">
        <v>122</v>
      </c>
      <c r="E15" s="8" t="s">
        <v>124</v>
      </c>
      <c r="F15" s="9" t="s">
        <v>124</v>
      </c>
    </row>
    <row r="16" spans="2:6" ht="15.75" customHeight="1" x14ac:dyDescent="0.2">
      <c r="B16" s="318"/>
      <c r="C16" s="320"/>
      <c r="D16" s="7" t="s">
        <v>123</v>
      </c>
      <c r="E16" s="8" t="s">
        <v>125</v>
      </c>
      <c r="F16" s="9" t="s">
        <v>125</v>
      </c>
    </row>
    <row r="17" spans="2:6" ht="23.25" customHeight="1" x14ac:dyDescent="0.2">
      <c r="B17" s="10" t="s">
        <v>68</v>
      </c>
      <c r="C17" s="11" t="s">
        <v>69</v>
      </c>
      <c r="D17" s="12" t="s">
        <v>70</v>
      </c>
      <c r="E17" s="13" t="s">
        <v>71</v>
      </c>
      <c r="F17" s="14" t="s">
        <v>51</v>
      </c>
    </row>
    <row r="18" spans="2:6" ht="15" customHeight="1" x14ac:dyDescent="0.2">
      <c r="B18" s="317" t="s">
        <v>72</v>
      </c>
      <c r="C18" s="319" t="s">
        <v>73</v>
      </c>
      <c r="D18" s="7" t="s">
        <v>74</v>
      </c>
      <c r="E18" s="8" t="s">
        <v>75</v>
      </c>
      <c r="F18" s="9" t="s">
        <v>126</v>
      </c>
    </row>
    <row r="19" spans="2:6" ht="15" customHeight="1" x14ac:dyDescent="0.2">
      <c r="B19" s="321"/>
      <c r="C19" s="322"/>
      <c r="D19" s="7" t="s">
        <v>127</v>
      </c>
      <c r="E19" s="8" t="s">
        <v>128</v>
      </c>
      <c r="F19" s="9" t="s">
        <v>129</v>
      </c>
    </row>
    <row r="20" spans="2:6" ht="15" customHeight="1" x14ac:dyDescent="0.2">
      <c r="B20" s="321"/>
      <c r="C20" s="322"/>
      <c r="D20" s="7" t="s">
        <v>130</v>
      </c>
      <c r="E20" s="8" t="s">
        <v>131</v>
      </c>
      <c r="F20" s="9" t="s">
        <v>132</v>
      </c>
    </row>
    <row r="21" spans="2:6" ht="15" customHeight="1" x14ac:dyDescent="0.2">
      <c r="B21" s="318"/>
      <c r="C21" s="320"/>
      <c r="D21" s="7" t="s">
        <v>133</v>
      </c>
      <c r="E21" s="8" t="s">
        <v>134</v>
      </c>
      <c r="F21" s="9" t="s">
        <v>135</v>
      </c>
    </row>
    <row r="22" spans="2:6" ht="23.25" customHeight="1" x14ac:dyDescent="0.2">
      <c r="B22" s="10" t="s">
        <v>76</v>
      </c>
      <c r="C22" s="11" t="s">
        <v>77</v>
      </c>
      <c r="D22" s="12" t="s">
        <v>78</v>
      </c>
      <c r="E22" s="13" t="s">
        <v>79</v>
      </c>
      <c r="F22" s="14" t="s">
        <v>80</v>
      </c>
    </row>
    <row r="23" spans="2:6" ht="23.25" customHeight="1" x14ac:dyDescent="0.2">
      <c r="B23" s="5" t="s">
        <v>81</v>
      </c>
      <c r="C23" s="6" t="s">
        <v>82</v>
      </c>
      <c r="D23" s="7" t="s">
        <v>83</v>
      </c>
      <c r="E23" s="8" t="s">
        <v>84</v>
      </c>
      <c r="F23" s="9" t="s">
        <v>85</v>
      </c>
    </row>
    <row r="24" spans="2:6" ht="23.25" customHeight="1" thickBot="1" x14ac:dyDescent="0.25">
      <c r="B24" s="27" t="s">
        <v>86</v>
      </c>
      <c r="C24" s="28" t="s">
        <v>87</v>
      </c>
      <c r="D24" s="29" t="s">
        <v>88</v>
      </c>
      <c r="E24" s="30" t="s">
        <v>89</v>
      </c>
      <c r="F24" s="31" t="s">
        <v>90</v>
      </c>
    </row>
    <row r="25" spans="2:6" ht="13.5" thickBot="1" x14ac:dyDescent="0.25">
      <c r="B25" s="20"/>
      <c r="C25" s="20"/>
      <c r="D25" s="20"/>
      <c r="E25" s="20"/>
      <c r="F25" s="20"/>
    </row>
    <row r="26" spans="2:6" ht="21.75" customHeight="1" x14ac:dyDescent="0.2">
      <c r="B26" s="313" t="s">
        <v>91</v>
      </c>
      <c r="C26" s="314"/>
      <c r="D26" s="314"/>
      <c r="E26" s="314"/>
      <c r="F26" s="315"/>
    </row>
    <row r="27" spans="2:6" s="1" customFormat="1" ht="17.25" customHeight="1" x14ac:dyDescent="0.2">
      <c r="B27" s="2" t="s">
        <v>63</v>
      </c>
      <c r="C27" s="3" t="s">
        <v>64</v>
      </c>
      <c r="D27" s="3" t="s">
        <v>65</v>
      </c>
      <c r="E27" s="3" t="s">
        <v>66</v>
      </c>
      <c r="F27" s="4" t="s">
        <v>67</v>
      </c>
    </row>
    <row r="28" spans="2:6" ht="15" customHeight="1" x14ac:dyDescent="0.2">
      <c r="B28" s="317" t="s">
        <v>92</v>
      </c>
      <c r="C28" s="319" t="s">
        <v>93</v>
      </c>
      <c r="D28" s="333" t="s">
        <v>94</v>
      </c>
      <c r="E28" s="8" t="s">
        <v>136</v>
      </c>
      <c r="F28" s="9" t="s">
        <v>137</v>
      </c>
    </row>
    <row r="29" spans="2:6" ht="15" customHeight="1" x14ac:dyDescent="0.2">
      <c r="B29" s="321"/>
      <c r="C29" s="322"/>
      <c r="D29" s="334"/>
      <c r="E29" s="8" t="s">
        <v>138</v>
      </c>
      <c r="F29" s="9" t="s">
        <v>139</v>
      </c>
    </row>
    <row r="30" spans="2:6" ht="15" customHeight="1" x14ac:dyDescent="0.2">
      <c r="B30" s="318"/>
      <c r="C30" s="320"/>
      <c r="D30" s="335"/>
      <c r="E30" s="8" t="s">
        <v>140</v>
      </c>
      <c r="F30" s="9" t="s">
        <v>141</v>
      </c>
    </row>
    <row r="31" spans="2:6" ht="15" customHeight="1" x14ac:dyDescent="0.2">
      <c r="B31" s="323" t="s">
        <v>95</v>
      </c>
      <c r="C31" s="328" t="s">
        <v>96</v>
      </c>
      <c r="D31" s="336" t="s">
        <v>97</v>
      </c>
      <c r="E31" s="13" t="s">
        <v>142</v>
      </c>
      <c r="F31" s="14" t="s">
        <v>143</v>
      </c>
    </row>
    <row r="32" spans="2:6" ht="15" customHeight="1" x14ac:dyDescent="0.2">
      <c r="B32" s="324"/>
      <c r="C32" s="329"/>
      <c r="D32" s="337"/>
      <c r="E32" s="25" t="s">
        <v>144</v>
      </c>
      <c r="F32" s="26" t="s">
        <v>145</v>
      </c>
    </row>
    <row r="33" spans="2:6" ht="15" customHeight="1" x14ac:dyDescent="0.2">
      <c r="B33" s="325"/>
      <c r="C33" s="330"/>
      <c r="D33" s="338"/>
      <c r="E33" s="25" t="s">
        <v>146</v>
      </c>
      <c r="F33" s="26" t="s">
        <v>147</v>
      </c>
    </row>
    <row r="34" spans="2:6" ht="15" customHeight="1" x14ac:dyDescent="0.2">
      <c r="B34" s="317" t="s">
        <v>98</v>
      </c>
      <c r="C34" s="319" t="s">
        <v>99</v>
      </c>
      <c r="D34" s="333" t="s">
        <v>100</v>
      </c>
      <c r="E34" s="8" t="s">
        <v>148</v>
      </c>
      <c r="F34" s="9" t="s">
        <v>149</v>
      </c>
    </row>
    <row r="35" spans="2:6" ht="15" customHeight="1" x14ac:dyDescent="0.2">
      <c r="B35" s="321"/>
      <c r="C35" s="322"/>
      <c r="D35" s="334"/>
      <c r="E35" s="8" t="s">
        <v>150</v>
      </c>
      <c r="F35" s="9" t="s">
        <v>151</v>
      </c>
    </row>
    <row r="36" spans="2:6" ht="15" customHeight="1" thickBot="1" x14ac:dyDescent="0.25">
      <c r="B36" s="326"/>
      <c r="C36" s="327"/>
      <c r="D36" s="339"/>
      <c r="E36" s="18" t="s">
        <v>152</v>
      </c>
      <c r="F36" s="19" t="s">
        <v>153</v>
      </c>
    </row>
    <row r="37" spans="2:6" ht="16.5" thickBot="1" x14ac:dyDescent="0.3">
      <c r="B37" s="21"/>
      <c r="C37" s="22"/>
      <c r="D37" s="22"/>
      <c r="E37" s="23"/>
      <c r="F37" s="23"/>
    </row>
    <row r="38" spans="2:6" ht="21.75" customHeight="1" x14ac:dyDescent="0.2">
      <c r="B38" s="313" t="s">
        <v>101</v>
      </c>
      <c r="C38" s="314"/>
      <c r="D38" s="314"/>
      <c r="E38" s="314"/>
      <c r="F38" s="315"/>
    </row>
    <row r="39" spans="2:6" s="1" customFormat="1" ht="17.25" customHeight="1" x14ac:dyDescent="0.2">
      <c r="B39" s="2" t="s">
        <v>63</v>
      </c>
      <c r="C39" s="3" t="s">
        <v>64</v>
      </c>
      <c r="D39" s="3" t="s">
        <v>65</v>
      </c>
      <c r="E39" s="3" t="s">
        <v>66</v>
      </c>
      <c r="F39" s="4" t="s">
        <v>67</v>
      </c>
    </row>
    <row r="40" spans="2:6" ht="42" customHeight="1" x14ac:dyDescent="0.2">
      <c r="B40" s="5" t="s">
        <v>102</v>
      </c>
      <c r="C40" s="6" t="s">
        <v>103</v>
      </c>
      <c r="D40" s="7" t="s">
        <v>104</v>
      </c>
      <c r="E40" s="8" t="s">
        <v>111</v>
      </c>
      <c r="F40" s="9" t="s">
        <v>114</v>
      </c>
    </row>
    <row r="41" spans="2:6" ht="42" customHeight="1" x14ac:dyDescent="0.2">
      <c r="B41" s="10" t="s">
        <v>105</v>
      </c>
      <c r="C41" s="11" t="s">
        <v>106</v>
      </c>
      <c r="D41" s="12" t="s">
        <v>107</v>
      </c>
      <c r="E41" s="13" t="s">
        <v>112</v>
      </c>
      <c r="F41" s="14" t="s">
        <v>115</v>
      </c>
    </row>
    <row r="42" spans="2:6" ht="65.25" customHeight="1" thickBot="1" x14ac:dyDescent="0.25">
      <c r="B42" s="15" t="s">
        <v>108</v>
      </c>
      <c r="C42" s="16" t="s">
        <v>109</v>
      </c>
      <c r="D42" s="17" t="s">
        <v>110</v>
      </c>
      <c r="E42" s="18" t="s">
        <v>113</v>
      </c>
      <c r="F42" s="19" t="s">
        <v>116</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Lupita</cp:lastModifiedBy>
  <cp:lastPrinted>2024-01-11T21:25:34Z</cp:lastPrinted>
  <dcterms:created xsi:type="dcterms:W3CDTF">2017-02-28T18:38:56Z</dcterms:created>
  <dcterms:modified xsi:type="dcterms:W3CDTF">2024-01-11T21:28:57Z</dcterms:modified>
</cp:coreProperties>
</file>